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8190" activeTab="0"/>
  </bookViews>
  <sheets>
    <sheet name="сводный декабрь" sheetId="1" r:id="rId1"/>
  </sheets>
  <definedNames/>
  <calcPr fullCalcOnLoad="1"/>
</workbook>
</file>

<file path=xl/sharedStrings.xml><?xml version="1.0" encoding="utf-8"?>
<sst xmlns="http://schemas.openxmlformats.org/spreadsheetml/2006/main" count="531" uniqueCount="121">
  <si>
    <t>Участок</t>
  </si>
  <si>
    <t>Номер договора</t>
  </si>
  <si>
    <t>Наименование предприятия</t>
  </si>
  <si>
    <t>Вид напряжения</t>
  </si>
  <si>
    <t>4 квартал</t>
  </si>
  <si>
    <t>год</t>
  </si>
  <si>
    <t>ФГУП"Атлянская ВК ГУФСИН России по ЧО"</t>
  </si>
  <si>
    <t>СН-2</t>
  </si>
  <si>
    <t>НН</t>
  </si>
  <si>
    <t>ГПУ ЯВ-48/1 ГУИН</t>
  </si>
  <si>
    <t>ЗАО"Высокотемпературные строительные материалы"</t>
  </si>
  <si>
    <t>ЗАО"Катавский цемент"</t>
  </si>
  <si>
    <t>ВН</t>
  </si>
  <si>
    <t>ЗАО КХП"Злак"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</si>
  <si>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</si>
  <si>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</si>
  <si>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</si>
  <si>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</si>
  <si>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</si>
  <si>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ЦПТК"Челябметаллургстрой"</t>
  </si>
  <si>
    <t>ЗАО "Трубный опытно-экспериментальный завод"</t>
  </si>
  <si>
    <t>ЗАО "Электросеть"</t>
  </si>
  <si>
    <t>Куйб.ДЭ СП Трансэнерго филиала ОАО "РЖД"</t>
  </si>
  <si>
    <t>МП "Энергетик"</t>
  </si>
  <si>
    <t>МУП "Копейские электрические сети"</t>
  </si>
  <si>
    <t>МУП МПОЭ г. Трехгорный</t>
  </si>
  <si>
    <t>МУП "ПОВВ"</t>
  </si>
  <si>
    <t>МУП "Санаторий "Дальняя дача"</t>
  </si>
  <si>
    <t>4011/876</t>
  </si>
  <si>
    <t>ОАО"АЗ"Урал"</t>
  </si>
  <si>
    <t>ОАО "Агрегат"</t>
  </si>
  <si>
    <t>ОАО "Ашинский химический завод"</t>
  </si>
  <si>
    <t>ОАО Вишневогорский ГОК</t>
  </si>
  <si>
    <t>ОАО"Златоустовский металлургический завод"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</si>
  <si>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</si>
  <si>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</si>
  <si>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</si>
  <si>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</si>
  <si>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</si>
  <si>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</si>
  <si>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</si>
  <si>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</si>
  <si>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646-806-27</t>
  </si>
  <si>
    <t>ОАО"ФНПЦ"Станкомаш"</t>
  </si>
  <si>
    <t>ОАО "Челябинский автомеханический завод"</t>
  </si>
  <si>
    <t>ОАО "Челябинский завод ЖБИ №1"</t>
  </si>
  <si>
    <t>ОАО "Челябинское авиапредприятие"</t>
  </si>
  <si>
    <t>ОАО "Челябметрострой"</t>
  </si>
  <si>
    <t>ОАО"ЧЗПСН-Профнастил"</t>
  </si>
  <si>
    <t>ОАО "ЧТПЗ"</t>
  </si>
  <si>
    <t>ОАО "Челябинская электросетевая компания"</t>
  </si>
  <si>
    <t>ОАО "ЧЭМК" дог 945</t>
  </si>
  <si>
    <t>ОАО "ЧЭМК" через КПД-300</t>
  </si>
  <si>
    <t>ОАО "Электромашина "</t>
  </si>
  <si>
    <t>ОАО "Электромашина" Агрегатное производство</t>
  </si>
  <si>
    <t>ОАО"ЭНЕРГОПРОМ-ЧЭЗ"</t>
  </si>
  <si>
    <t>ОАО"Южноуральский завод "Кристалл"</t>
  </si>
  <si>
    <t>ООО"Альтаир"</t>
  </si>
  <si>
    <t>ООО "АЭС Инвест"</t>
  </si>
  <si>
    <t>ООО "Бакальское рудоуправление"</t>
  </si>
  <si>
    <t>ООО"Газпром трансгаз Екатеринбург"</t>
  </si>
  <si>
    <t>ООО"Газпром энерго"</t>
  </si>
  <si>
    <t>ООО"Единая Коммунальная Компания"</t>
  </si>
  <si>
    <t>ООО "Жилстрой №9"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</si>
  <si>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</si>
  <si>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</si>
  <si>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</si>
  <si>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</si>
  <si>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</si>
  <si>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</si>
  <si>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995/464</t>
  </si>
  <si>
    <t>ООО "Кусинский литейно-машиностроительный завод"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</si>
  <si>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</si>
  <si>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</si>
  <si>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</si>
  <si>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</si>
  <si>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</si>
  <si>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</si>
  <si>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</si>
  <si>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</si>
  <si>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</si>
  <si>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</si>
  <si>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</si>
  <si>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</si>
  <si>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</si>
  <si>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</si>
  <si>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"УЗММ"Верхний участок</t>
  </si>
  <si>
    <t>ООО "УЗММ" Нижний участок</t>
  </si>
  <si>
    <t>ООО Управляющая компания "47-й микрорайон"</t>
  </si>
  <si>
    <t>ООО "Универмаг "Детский мир"</t>
  </si>
  <si>
    <t>ООО"УЭС"</t>
  </si>
  <si>
    <t>ООО "Уралвермикулит"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</si>
  <si>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</si>
  <si>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</si>
  <si>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</si>
  <si>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 г. Сатка</t>
  </si>
  <si>
    <t>ООО "Энергия" ЧТЗ Челябинск</t>
  </si>
  <si>
    <t>ООО "Энергия ЧТЗ" Зауральского городского поселени</t>
  </si>
  <si>
    <t>ООО "Энергоснабжающая сетевая компания"</t>
  </si>
  <si>
    <t>946-156/25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</si>
  <si>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</si>
  <si>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</si>
  <si>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</si>
  <si>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</si>
  <si>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</si>
  <si>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</si>
  <si>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ООО "Озерская энергокомпания"</t>
  </si>
  <si>
    <t>ООО "Электросетевая компания" г. Екатеринбург</t>
  </si>
  <si>
    <t>0083/2385</t>
  </si>
  <si>
    <t>ОАО"МРСК Урала"</t>
  </si>
  <si>
    <t>кВтч</t>
  </si>
  <si>
    <t>кВт</t>
  </si>
  <si>
    <t>итого:</t>
  </si>
  <si>
    <t>Всего: в  т.числе:</t>
  </si>
  <si>
    <t>в т.числе:</t>
  </si>
  <si>
    <t>ОАО "МРСК"</t>
  </si>
  <si>
    <t xml:space="preserve">       Директор  по маркетингу  и  сбыту                                                                                                                                                                Т.К.Просоленко</t>
  </si>
  <si>
    <t xml:space="preserve">       Директор   по  техническим  вопросам                                                                                                                                                            В.Н.Петренко</t>
  </si>
  <si>
    <t xml:space="preserve">                                       Объем  фактического  полезного  отпуска электроэнергии  и  мощности в  разрезе  территориальных  сетевых  организаций </t>
  </si>
  <si>
    <t xml:space="preserve">                                                                                                                           по    уровням     напряжения      за   декабрь   2010 года.</t>
  </si>
  <si>
    <t>в  т.ч. население  в полезном отпуске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</si>
</sst>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left"/>
    </xf>
    <xf numFmtId="3" fontId="41" fillId="0" borderId="11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wrapText="1"/>
    </xf>
    <xf numFmtId="0" fontId="42" fillId="0" borderId="12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left"/>
    </xf>
    <xf numFmtId="3" fontId="42" fillId="0" borderId="12" xfId="0" applyNumberFormat="1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/>
    </xf>
    <xf numFmtId="3" fontId="42" fillId="0" borderId="13" xfId="0" applyNumberFormat="1" applyFont="1" applyFill="1" applyBorder="1" applyAlignment="1">
      <alignment horizontal="right"/>
    </xf>
    <xf numFmtId="3" fontId="41" fillId="0" borderId="13" xfId="0" applyNumberFormat="1" applyFont="1" applyFill="1" applyBorder="1" applyAlignment="1">
      <alignment horizontal="right"/>
    </xf>
    <xf numFmtId="0" fontId="41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0" fontId="41" fillId="0" borderId="14" xfId="0" applyFont="1" applyFill="1" applyBorder="1" applyAlignment="1">
      <alignment horizontal="left"/>
    </xf>
    <xf numFmtId="3" fontId="41" fillId="0" borderId="14" xfId="0" applyNumberFormat="1" applyFont="1" applyFill="1" applyBorder="1" applyAlignment="1">
      <alignment horizontal="right"/>
    </xf>
    <xf numFmtId="0" fontId="41" fillId="0" borderId="15" xfId="0" applyFont="1" applyFill="1" applyBorder="1" applyAlignment="1">
      <alignment horizontal="left" wrapText="1"/>
    </xf>
    <xf numFmtId="0" fontId="41" fillId="0" borderId="15" xfId="0" applyFont="1" applyFill="1" applyBorder="1" applyAlignment="1">
      <alignment horizontal="left"/>
    </xf>
    <xf numFmtId="3" fontId="41" fillId="0" borderId="15" xfId="0" applyNumberFormat="1" applyFont="1" applyFill="1" applyBorder="1" applyAlignment="1">
      <alignment horizontal="right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left" wrapText="1"/>
    </xf>
    <xf numFmtId="0" fontId="42" fillId="0" borderId="17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left"/>
    </xf>
    <xf numFmtId="3" fontId="42" fillId="0" borderId="17" xfId="0" applyNumberFormat="1" applyFont="1" applyFill="1" applyBorder="1" applyAlignment="1">
      <alignment horizontal="right"/>
    </xf>
    <xf numFmtId="3" fontId="41" fillId="0" borderId="17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left" wrapText="1"/>
    </xf>
    <xf numFmtId="0" fontId="41" fillId="0" borderId="18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left" wrapText="1"/>
    </xf>
    <xf numFmtId="0" fontId="41" fillId="0" borderId="19" xfId="0" applyFont="1" applyFill="1" applyBorder="1" applyAlignment="1">
      <alignment horizontal="left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 wrapText="1"/>
    </xf>
    <xf numFmtId="0" fontId="41" fillId="0" borderId="20" xfId="0" applyFont="1" applyFill="1" applyBorder="1" applyAlignment="1">
      <alignment horizontal="left"/>
    </xf>
    <xf numFmtId="3" fontId="41" fillId="0" borderId="21" xfId="0" applyNumberFormat="1" applyFont="1" applyFill="1" applyBorder="1" applyAlignment="1">
      <alignment horizontal="right"/>
    </xf>
    <xf numFmtId="0" fontId="41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 wrapText="1"/>
    </xf>
    <xf numFmtId="0" fontId="41" fillId="0" borderId="22" xfId="0" applyFont="1" applyFill="1" applyBorder="1" applyAlignment="1">
      <alignment horizontal="left"/>
    </xf>
    <xf numFmtId="3" fontId="41" fillId="0" borderId="22" xfId="0" applyNumberFormat="1" applyFont="1" applyFill="1" applyBorder="1" applyAlignment="1">
      <alignment horizontal="right"/>
    </xf>
    <xf numFmtId="0" fontId="41" fillId="0" borderId="2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left" wrapText="1"/>
    </xf>
    <xf numFmtId="0" fontId="41" fillId="0" borderId="23" xfId="0" applyFont="1" applyFill="1" applyBorder="1" applyAlignment="1">
      <alignment horizontal="left"/>
    </xf>
    <xf numFmtId="3" fontId="41" fillId="0" borderId="18" xfId="0" applyNumberFormat="1" applyFont="1" applyFill="1" applyBorder="1" applyAlignment="1">
      <alignment horizontal="right"/>
    </xf>
    <xf numFmtId="0" fontId="42" fillId="0" borderId="20" xfId="0" applyFont="1" applyFill="1" applyBorder="1" applyAlignment="1">
      <alignment horizontal="left"/>
    </xf>
    <xf numFmtId="3" fontId="41" fillId="0" borderId="19" xfId="0" applyNumberFormat="1" applyFont="1" applyFill="1" applyBorder="1" applyAlignment="1">
      <alignment horizontal="right"/>
    </xf>
    <xf numFmtId="0" fontId="41" fillId="0" borderId="19" xfId="0" applyFont="1" applyFill="1" applyBorder="1" applyAlignment="1">
      <alignment/>
    </xf>
    <xf numFmtId="3" fontId="42" fillId="0" borderId="19" xfId="0" applyNumberFormat="1" applyFont="1" applyFill="1" applyBorder="1" applyAlignment="1">
      <alignment horizontal="right"/>
    </xf>
    <xf numFmtId="3" fontId="41" fillId="0" borderId="19" xfId="0" applyNumberFormat="1" applyFont="1" applyFill="1" applyBorder="1" applyAlignment="1">
      <alignment/>
    </xf>
    <xf numFmtId="0" fontId="42" fillId="0" borderId="19" xfId="0" applyFont="1" applyFill="1" applyBorder="1" applyAlignment="1">
      <alignment/>
    </xf>
    <xf numFmtId="3" fontId="42" fillId="0" borderId="19" xfId="0" applyNumberFormat="1" applyFont="1" applyFill="1" applyBorder="1" applyAlignment="1">
      <alignment/>
    </xf>
    <xf numFmtId="3" fontId="42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42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2" fillId="0" borderId="2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4"/>
  <sheetViews>
    <sheetView showGridLines="0" tabSelected="1" zoomScalePageLayoutView="0" workbookViewId="0" topLeftCell="A243">
      <selection activeCell="E255" sqref="E255"/>
    </sheetView>
  </sheetViews>
  <sheetFormatPr defaultColWidth="9.140625" defaultRowHeight="15"/>
  <cols>
    <col min="1" max="1" width="11.7109375" style="2" customWidth="1"/>
    <col min="2" max="2" width="15.7109375" style="2" customWidth="1"/>
    <col min="3" max="3" width="58.00390625" style="2" customWidth="1"/>
    <col min="4" max="4" width="19.7109375" style="2" customWidth="1"/>
    <col min="5" max="5" width="15.421875" style="66" customWidth="1"/>
    <col min="6" max="7" width="12.28125" style="66" hidden="1" customWidth="1"/>
    <col min="8" max="8" width="17.00390625" style="66" customWidth="1"/>
    <col min="9" max="9" width="16.8515625" style="66" customWidth="1"/>
    <col min="10" max="18" width="12.28125" style="2" bestFit="1" customWidth="1"/>
    <col min="19" max="19" width="10.8515625" style="2" bestFit="1" customWidth="1"/>
    <col min="20" max="20" width="12.28125" style="2" bestFit="1" customWidth="1"/>
    <col min="21" max="21" width="13.421875" style="2" bestFit="1" customWidth="1"/>
    <col min="22" max="16384" width="9.140625" style="2" customWidth="1"/>
  </cols>
  <sheetData>
    <row r="1" spans="1:2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9" s="3" customFormat="1" ht="15.75">
      <c r="A2" s="3" t="s">
        <v>118</v>
      </c>
      <c r="E2" s="65"/>
      <c r="F2" s="65"/>
      <c r="G2" s="65"/>
      <c r="H2" s="65"/>
      <c r="I2" s="65"/>
    </row>
    <row r="3" spans="1:21" s="3" customFormat="1" ht="18" customHeight="1">
      <c r="A3" s="4" t="s">
        <v>119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1.25" customHeight="1"/>
    <row r="5" spans="1:21" s="6" customFormat="1" ht="1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9" ht="66" customHeight="1">
      <c r="A6" s="7" t="s">
        <v>0</v>
      </c>
      <c r="B6" s="7" t="s">
        <v>1</v>
      </c>
      <c r="C6" s="7" t="s">
        <v>2</v>
      </c>
      <c r="D6" s="7" t="s">
        <v>3</v>
      </c>
      <c r="E6" s="67" t="s">
        <v>110</v>
      </c>
      <c r="F6" s="67" t="s">
        <v>4</v>
      </c>
      <c r="G6" s="67" t="s">
        <v>5</v>
      </c>
      <c r="H6" s="67" t="s">
        <v>111</v>
      </c>
      <c r="I6" s="68" t="s">
        <v>120</v>
      </c>
    </row>
    <row r="7" spans="1:9" ht="15.75">
      <c r="A7" s="8">
        <v>1</v>
      </c>
      <c r="B7" s="8">
        <v>2</v>
      </c>
      <c r="C7" s="8">
        <v>3</v>
      </c>
      <c r="D7" s="8">
        <v>4</v>
      </c>
      <c r="E7" s="69">
        <v>5</v>
      </c>
      <c r="F7" s="69">
        <v>21</v>
      </c>
      <c r="G7" s="69">
        <v>22</v>
      </c>
      <c r="H7" s="69">
        <v>6</v>
      </c>
      <c r="I7" s="69">
        <v>7</v>
      </c>
    </row>
    <row r="8" spans="1:9" ht="15.75">
      <c r="A8" s="9">
        <v>71</v>
      </c>
      <c r="B8" s="10">
        <v>2999</v>
      </c>
      <c r="C8" s="11" t="s">
        <v>6</v>
      </c>
      <c r="D8" s="11" t="s">
        <v>7</v>
      </c>
      <c r="E8" s="12">
        <v>24540</v>
      </c>
      <c r="F8" s="12">
        <v>24540</v>
      </c>
      <c r="G8" s="12">
        <v>24540</v>
      </c>
      <c r="H8" s="12">
        <v>56</v>
      </c>
      <c r="I8" s="12"/>
    </row>
    <row r="9" spans="1:9" ht="15.75">
      <c r="A9" s="9">
        <v>71</v>
      </c>
      <c r="B9" s="10">
        <v>2999</v>
      </c>
      <c r="C9" s="11" t="s">
        <v>6</v>
      </c>
      <c r="D9" s="11" t="s">
        <v>8</v>
      </c>
      <c r="E9" s="12">
        <v>8749</v>
      </c>
      <c r="F9" s="12">
        <v>23409</v>
      </c>
      <c r="G9" s="12">
        <v>91766</v>
      </c>
      <c r="H9" s="12">
        <v>23</v>
      </c>
      <c r="I9" s="13">
        <v>8749</v>
      </c>
    </row>
    <row r="10" spans="1:9" ht="16.5" thickBot="1">
      <c r="A10" s="14"/>
      <c r="B10" s="15"/>
      <c r="C10" s="16" t="s">
        <v>112</v>
      </c>
      <c r="D10" s="17"/>
      <c r="E10" s="18">
        <f>E8+E9</f>
        <v>33289</v>
      </c>
      <c r="F10" s="19"/>
      <c r="G10" s="19"/>
      <c r="H10" s="19"/>
      <c r="I10" s="18"/>
    </row>
    <row r="11" spans="1:9" ht="16.5" thickBot="1">
      <c r="A11" s="20">
        <v>31</v>
      </c>
      <c r="B11" s="21">
        <v>2382</v>
      </c>
      <c r="C11" s="22" t="s">
        <v>9</v>
      </c>
      <c r="D11" s="22" t="s">
        <v>7</v>
      </c>
      <c r="E11" s="23">
        <v>926212</v>
      </c>
      <c r="F11" s="24">
        <v>2408630</v>
      </c>
      <c r="G11" s="24">
        <v>9068869</v>
      </c>
      <c r="H11" s="24">
        <v>1845</v>
      </c>
      <c r="I11" s="24"/>
    </row>
    <row r="12" spans="1:9" ht="15.75">
      <c r="A12" s="9">
        <v>15</v>
      </c>
      <c r="B12" s="10">
        <v>2032</v>
      </c>
      <c r="C12" s="11" t="s">
        <v>10</v>
      </c>
      <c r="D12" s="11" t="s">
        <v>7</v>
      </c>
      <c r="E12" s="12">
        <v>1969155</v>
      </c>
      <c r="F12" s="12">
        <v>4756704</v>
      </c>
      <c r="G12" s="12">
        <v>16828562</v>
      </c>
      <c r="H12" s="12">
        <v>2176</v>
      </c>
      <c r="I12" s="12"/>
    </row>
    <row r="13" spans="1:9" ht="15.75">
      <c r="A13" s="9">
        <v>15</v>
      </c>
      <c r="B13" s="10">
        <v>2032</v>
      </c>
      <c r="C13" s="11" t="s">
        <v>10</v>
      </c>
      <c r="D13" s="11" t="s">
        <v>8</v>
      </c>
      <c r="E13" s="12">
        <v>46404</v>
      </c>
      <c r="F13" s="12">
        <v>126538</v>
      </c>
      <c r="G13" s="12">
        <v>494692</v>
      </c>
      <c r="H13" s="12">
        <v>272</v>
      </c>
      <c r="I13" s="12"/>
    </row>
    <row r="14" spans="1:9" ht="16.5" thickBot="1">
      <c r="A14" s="14"/>
      <c r="B14" s="15"/>
      <c r="C14" s="16" t="s">
        <v>112</v>
      </c>
      <c r="D14" s="17"/>
      <c r="E14" s="18">
        <f>E12+E13</f>
        <v>2015559</v>
      </c>
      <c r="F14" s="19"/>
      <c r="G14" s="19"/>
      <c r="H14" s="19"/>
      <c r="I14" s="19"/>
    </row>
    <row r="15" spans="1:9" ht="15.75">
      <c r="A15" s="25">
        <v>75</v>
      </c>
      <c r="B15" s="26">
        <v>4000</v>
      </c>
      <c r="C15" s="27" t="s">
        <v>11</v>
      </c>
      <c r="D15" s="27" t="s">
        <v>12</v>
      </c>
      <c r="E15" s="28">
        <v>892834</v>
      </c>
      <c r="F15" s="28">
        <v>2430702</v>
      </c>
      <c r="G15" s="28">
        <v>10475221</v>
      </c>
      <c r="H15" s="28">
        <v>1991</v>
      </c>
      <c r="I15" s="28"/>
    </row>
    <row r="16" spans="1:9" ht="15.75">
      <c r="A16" s="9">
        <v>75</v>
      </c>
      <c r="B16" s="10">
        <v>4000</v>
      </c>
      <c r="C16" s="11" t="s">
        <v>11</v>
      </c>
      <c r="D16" s="11" t="s">
        <v>7</v>
      </c>
      <c r="E16" s="12">
        <v>84354</v>
      </c>
      <c r="F16" s="12">
        <v>219378</v>
      </c>
      <c r="G16" s="12">
        <v>897239</v>
      </c>
      <c r="H16" s="12">
        <v>103</v>
      </c>
      <c r="I16" s="12"/>
    </row>
    <row r="17" spans="1:9" ht="16.5" thickBot="1">
      <c r="A17" s="14"/>
      <c r="B17" s="15"/>
      <c r="C17" s="16" t="s">
        <v>112</v>
      </c>
      <c r="D17" s="17"/>
      <c r="E17" s="18">
        <f>E15+E16</f>
        <v>977188</v>
      </c>
      <c r="F17" s="19"/>
      <c r="G17" s="19"/>
      <c r="H17" s="19"/>
      <c r="I17" s="19"/>
    </row>
    <row r="18" spans="1:9" ht="15.75">
      <c r="A18" s="25">
        <v>62</v>
      </c>
      <c r="B18" s="26">
        <v>510</v>
      </c>
      <c r="C18" s="27" t="s">
        <v>13</v>
      </c>
      <c r="D18" s="27" t="s">
        <v>14</v>
      </c>
      <c r="E18" s="28">
        <v>0</v>
      </c>
      <c r="F18" s="28">
        <v>0</v>
      </c>
      <c r="G18" s="28">
        <v>0</v>
      </c>
      <c r="H18" s="28">
        <v>0</v>
      </c>
      <c r="I18" s="28"/>
    </row>
    <row r="19" spans="1:9" ht="15.75">
      <c r="A19" s="9">
        <v>62</v>
      </c>
      <c r="B19" s="10">
        <v>510</v>
      </c>
      <c r="C19" s="11" t="s">
        <v>13</v>
      </c>
      <c r="D19" s="11" t="s">
        <v>7</v>
      </c>
      <c r="E19" s="12">
        <v>0</v>
      </c>
      <c r="F19" s="12">
        <v>0</v>
      </c>
      <c r="G19" s="12">
        <v>0</v>
      </c>
      <c r="H19" s="12">
        <v>0</v>
      </c>
      <c r="I19" s="12"/>
    </row>
    <row r="20" spans="1:9" ht="15.75">
      <c r="A20" s="9">
        <v>62</v>
      </c>
      <c r="B20" s="10">
        <v>510</v>
      </c>
      <c r="C20" s="11" t="s">
        <v>13</v>
      </c>
      <c r="D20" s="11" t="s">
        <v>8</v>
      </c>
      <c r="E20" s="12">
        <v>0</v>
      </c>
      <c r="F20" s="12">
        <v>0</v>
      </c>
      <c r="G20" s="12">
        <v>0</v>
      </c>
      <c r="H20" s="12">
        <v>0</v>
      </c>
      <c r="I20" s="12"/>
    </row>
    <row r="21" spans="1:9" ht="16.5" thickBot="1">
      <c r="A21" s="14"/>
      <c r="B21" s="15"/>
      <c r="C21" s="16" t="s">
        <v>112</v>
      </c>
      <c r="D21" s="17"/>
      <c r="E21" s="18">
        <v>0</v>
      </c>
      <c r="F21" s="19"/>
      <c r="G21" s="19"/>
      <c r="H21" s="19"/>
      <c r="I21" s="19"/>
    </row>
    <row r="22" spans="1:9" ht="15.75">
      <c r="A22" s="25">
        <v>31</v>
      </c>
      <c r="B22" s="26">
        <v>3202</v>
      </c>
      <c r="C22" s="27" t="s">
        <v>15</v>
      </c>
      <c r="D22" s="27" t="s">
        <v>7</v>
      </c>
      <c r="E22" s="28">
        <v>1302420</v>
      </c>
      <c r="F22" s="28">
        <v>3499356</v>
      </c>
      <c r="G22" s="28">
        <v>11436711</v>
      </c>
      <c r="H22" s="28">
        <v>1637</v>
      </c>
      <c r="I22" s="28"/>
    </row>
    <row r="23" spans="1:9" ht="15.75">
      <c r="A23" s="9">
        <v>31</v>
      </c>
      <c r="B23" s="10">
        <v>3202</v>
      </c>
      <c r="C23" s="11" t="s">
        <v>15</v>
      </c>
      <c r="D23" s="11" t="s">
        <v>8</v>
      </c>
      <c r="E23" s="12">
        <v>212230</v>
      </c>
      <c r="F23" s="12">
        <v>552678</v>
      </c>
      <c r="G23" s="12">
        <v>1954420</v>
      </c>
      <c r="H23" s="12">
        <v>420</v>
      </c>
      <c r="I23" s="12"/>
    </row>
    <row r="24" spans="1:9" ht="16.5" thickBot="1">
      <c r="A24" s="14"/>
      <c r="B24" s="15"/>
      <c r="C24" s="16" t="s">
        <v>112</v>
      </c>
      <c r="D24" s="17"/>
      <c r="E24" s="18">
        <f>E22+E23</f>
        <v>1514650</v>
      </c>
      <c r="F24" s="19"/>
      <c r="G24" s="19"/>
      <c r="H24" s="19"/>
      <c r="I24" s="19"/>
    </row>
    <row r="25" spans="1:9" ht="15.75">
      <c r="A25" s="25">
        <v>71</v>
      </c>
      <c r="B25" s="26">
        <v>965</v>
      </c>
      <c r="C25" s="27" t="s">
        <v>16</v>
      </c>
      <c r="D25" s="27" t="s">
        <v>7</v>
      </c>
      <c r="E25" s="28">
        <v>6523739</v>
      </c>
      <c r="F25" s="28">
        <v>18334044</v>
      </c>
      <c r="G25" s="28">
        <v>61645091</v>
      </c>
      <c r="H25" s="28">
        <v>9050</v>
      </c>
      <c r="I25" s="28"/>
    </row>
    <row r="26" spans="1:9" ht="15.75">
      <c r="A26" s="9">
        <v>71</v>
      </c>
      <c r="B26" s="10">
        <v>965</v>
      </c>
      <c r="C26" s="11" t="s">
        <v>16</v>
      </c>
      <c r="D26" s="11" t="s">
        <v>8</v>
      </c>
      <c r="E26" s="12">
        <v>13682917</v>
      </c>
      <c r="F26" s="12">
        <v>38807561</v>
      </c>
      <c r="G26" s="12">
        <v>144206083</v>
      </c>
      <c r="H26" s="12">
        <v>22818</v>
      </c>
      <c r="I26" s="13">
        <v>7590742</v>
      </c>
    </row>
    <row r="27" spans="1:9" ht="16.5" thickBot="1">
      <c r="A27" s="14"/>
      <c r="B27" s="15"/>
      <c r="C27" s="16" t="s">
        <v>112</v>
      </c>
      <c r="D27" s="17"/>
      <c r="E27" s="18">
        <f>E25+E26</f>
        <v>20206656</v>
      </c>
      <c r="F27" s="19"/>
      <c r="G27" s="19"/>
      <c r="H27" s="19"/>
      <c r="I27" s="18"/>
    </row>
    <row r="28" spans="1:9" ht="15.75">
      <c r="A28" s="25">
        <v>31</v>
      </c>
      <c r="B28" s="26">
        <v>627</v>
      </c>
      <c r="C28" s="27" t="s">
        <v>17</v>
      </c>
      <c r="D28" s="27" t="s">
        <v>7</v>
      </c>
      <c r="E28" s="28">
        <v>0</v>
      </c>
      <c r="F28" s="28">
        <v>0</v>
      </c>
      <c r="G28" s="28">
        <v>0</v>
      </c>
      <c r="H28" s="28">
        <v>0</v>
      </c>
      <c r="I28" s="28"/>
    </row>
    <row r="29" spans="1:9" ht="15.75">
      <c r="A29" s="9">
        <v>31</v>
      </c>
      <c r="B29" s="10">
        <v>627</v>
      </c>
      <c r="C29" s="11" t="s">
        <v>17</v>
      </c>
      <c r="D29" s="11" t="s">
        <v>8</v>
      </c>
      <c r="E29" s="12">
        <v>67448</v>
      </c>
      <c r="F29" s="12">
        <v>193987</v>
      </c>
      <c r="G29" s="12">
        <v>603651</v>
      </c>
      <c r="H29" s="12">
        <v>86</v>
      </c>
      <c r="I29" s="12"/>
    </row>
    <row r="30" spans="1:9" ht="16.5" thickBot="1">
      <c r="A30" s="14"/>
      <c r="B30" s="15"/>
      <c r="C30" s="16" t="s">
        <v>112</v>
      </c>
      <c r="D30" s="17"/>
      <c r="E30" s="18">
        <f>E28+E29</f>
        <v>67448</v>
      </c>
      <c r="F30" s="19"/>
      <c r="G30" s="19"/>
      <c r="H30" s="19"/>
      <c r="I30" s="19"/>
    </row>
    <row r="31" spans="1:9" ht="16.5" thickBot="1">
      <c r="A31" s="20">
        <v>76</v>
      </c>
      <c r="B31" s="21">
        <v>117</v>
      </c>
      <c r="C31" s="22" t="s">
        <v>18</v>
      </c>
      <c r="D31" s="22" t="s">
        <v>7</v>
      </c>
      <c r="E31" s="23">
        <v>1812378</v>
      </c>
      <c r="F31" s="24">
        <v>5466270</v>
      </c>
      <c r="G31" s="24">
        <v>18638850</v>
      </c>
      <c r="H31" s="24">
        <v>3099</v>
      </c>
      <c r="I31" s="24"/>
    </row>
    <row r="32" spans="1:9" ht="16.5" thickBot="1">
      <c r="A32" s="20">
        <v>31</v>
      </c>
      <c r="B32" s="21">
        <v>2383</v>
      </c>
      <c r="C32" s="22" t="s">
        <v>19</v>
      </c>
      <c r="D32" s="22" t="s">
        <v>7</v>
      </c>
      <c r="E32" s="23">
        <v>173740</v>
      </c>
      <c r="F32" s="24">
        <v>396880</v>
      </c>
      <c r="G32" s="24">
        <v>1408760</v>
      </c>
      <c r="H32" s="24">
        <v>130</v>
      </c>
      <c r="I32" s="24"/>
    </row>
    <row r="33" spans="1:9" ht="16.5" thickBot="1">
      <c r="A33" s="20">
        <v>31</v>
      </c>
      <c r="B33" s="21">
        <v>958</v>
      </c>
      <c r="C33" s="22" t="s">
        <v>20</v>
      </c>
      <c r="D33" s="22" t="s">
        <v>7</v>
      </c>
      <c r="E33" s="23">
        <v>4924461</v>
      </c>
      <c r="F33" s="24">
        <v>13736849</v>
      </c>
      <c r="G33" s="24">
        <v>52803555</v>
      </c>
      <c r="H33" s="24">
        <v>9607</v>
      </c>
      <c r="I33" s="24"/>
    </row>
    <row r="34" spans="1:9" ht="15.75">
      <c r="A34" s="25">
        <v>72</v>
      </c>
      <c r="B34" s="26">
        <v>2402</v>
      </c>
      <c r="C34" s="27" t="s">
        <v>21</v>
      </c>
      <c r="D34" s="27" t="s">
        <v>12</v>
      </c>
      <c r="E34" s="28">
        <v>11383238</v>
      </c>
      <c r="F34" s="28">
        <v>31615779</v>
      </c>
      <c r="G34" s="28">
        <v>117200711</v>
      </c>
      <c r="H34" s="28">
        <v>16630</v>
      </c>
      <c r="I34" s="28"/>
    </row>
    <row r="35" spans="1:9" ht="15.75">
      <c r="A35" s="9">
        <v>72</v>
      </c>
      <c r="B35" s="10">
        <v>2402</v>
      </c>
      <c r="C35" s="11" t="s">
        <v>21</v>
      </c>
      <c r="D35" s="11" t="s">
        <v>7</v>
      </c>
      <c r="E35" s="12">
        <v>93701</v>
      </c>
      <c r="F35" s="12">
        <v>239564</v>
      </c>
      <c r="G35" s="12">
        <v>862712</v>
      </c>
      <c r="H35" s="12">
        <v>550</v>
      </c>
      <c r="I35" s="12"/>
    </row>
    <row r="36" spans="1:9" ht="16.5" thickBot="1">
      <c r="A36" s="14"/>
      <c r="B36" s="15"/>
      <c r="C36" s="16" t="s">
        <v>112</v>
      </c>
      <c r="D36" s="17"/>
      <c r="E36" s="18">
        <f>E34+E35</f>
        <v>11476939</v>
      </c>
      <c r="F36" s="19"/>
      <c r="G36" s="19"/>
      <c r="H36" s="19"/>
      <c r="I36" s="19"/>
    </row>
    <row r="37" spans="1:9" ht="15.75">
      <c r="A37" s="25">
        <v>75</v>
      </c>
      <c r="B37" s="26">
        <v>144</v>
      </c>
      <c r="C37" s="27" t="s">
        <v>22</v>
      </c>
      <c r="D37" s="27" t="s">
        <v>12</v>
      </c>
      <c r="E37" s="28">
        <v>17589562</v>
      </c>
      <c r="F37" s="28">
        <v>46035008</v>
      </c>
      <c r="G37" s="28">
        <v>162550686</v>
      </c>
      <c r="H37" s="28">
        <v>27287</v>
      </c>
      <c r="I37" s="28"/>
    </row>
    <row r="38" spans="1:9" ht="15.75">
      <c r="A38" s="9">
        <v>75</v>
      </c>
      <c r="B38" s="10">
        <v>144</v>
      </c>
      <c r="C38" s="11" t="s">
        <v>22</v>
      </c>
      <c r="D38" s="11" t="s">
        <v>7</v>
      </c>
      <c r="E38" s="12">
        <v>1038</v>
      </c>
      <c r="F38" s="12">
        <v>3909</v>
      </c>
      <c r="G38" s="12">
        <v>96553</v>
      </c>
      <c r="H38" s="12">
        <v>96</v>
      </c>
      <c r="I38" s="12"/>
    </row>
    <row r="39" spans="1:9" ht="15.75">
      <c r="A39" s="9">
        <v>75</v>
      </c>
      <c r="B39" s="10">
        <v>144</v>
      </c>
      <c r="C39" s="11" t="s">
        <v>22</v>
      </c>
      <c r="D39" s="11" t="s">
        <v>8</v>
      </c>
      <c r="E39" s="12">
        <v>35696</v>
      </c>
      <c r="F39" s="12">
        <v>106938</v>
      </c>
      <c r="G39" s="12">
        <v>406615</v>
      </c>
      <c r="H39" s="12">
        <v>82</v>
      </c>
      <c r="I39" s="12"/>
    </row>
    <row r="40" spans="1:9" ht="16.5" thickBot="1">
      <c r="A40" s="14"/>
      <c r="B40" s="15"/>
      <c r="C40" s="16" t="s">
        <v>112</v>
      </c>
      <c r="D40" s="17"/>
      <c r="E40" s="18">
        <f>E37+E38+E39</f>
        <v>17626296</v>
      </c>
      <c r="F40" s="19"/>
      <c r="G40" s="19"/>
      <c r="H40" s="19"/>
      <c r="I40" s="19"/>
    </row>
    <row r="41" spans="1:9" ht="15.75">
      <c r="A41" s="25">
        <v>34</v>
      </c>
      <c r="B41" s="26">
        <v>468</v>
      </c>
      <c r="C41" s="27" t="s">
        <v>23</v>
      </c>
      <c r="D41" s="27" t="s">
        <v>7</v>
      </c>
      <c r="E41" s="28">
        <v>282746</v>
      </c>
      <c r="F41" s="28">
        <v>700650</v>
      </c>
      <c r="G41" s="28">
        <v>2676210</v>
      </c>
      <c r="H41" s="28">
        <v>349</v>
      </c>
      <c r="I41" s="28"/>
    </row>
    <row r="42" spans="1:9" ht="15.75">
      <c r="A42" s="9">
        <v>34</v>
      </c>
      <c r="B42" s="10">
        <v>468</v>
      </c>
      <c r="C42" s="11" t="s">
        <v>23</v>
      </c>
      <c r="D42" s="11" t="s">
        <v>8</v>
      </c>
      <c r="E42" s="12">
        <v>177392</v>
      </c>
      <c r="F42" s="12">
        <v>438888</v>
      </c>
      <c r="G42" s="12">
        <v>1547875</v>
      </c>
      <c r="H42" s="12">
        <v>339</v>
      </c>
      <c r="I42" s="13">
        <v>61906</v>
      </c>
    </row>
    <row r="43" spans="1:9" ht="16.5" thickBot="1">
      <c r="A43" s="14"/>
      <c r="B43" s="15"/>
      <c r="C43" s="16" t="s">
        <v>112</v>
      </c>
      <c r="D43" s="17"/>
      <c r="E43" s="18">
        <f>E41+E42</f>
        <v>460138</v>
      </c>
      <c r="F43" s="19"/>
      <c r="G43" s="19"/>
      <c r="H43" s="19"/>
      <c r="I43" s="19"/>
    </row>
    <row r="44" spans="1:9" ht="15.75">
      <c r="A44" s="25">
        <v>31</v>
      </c>
      <c r="B44" s="26">
        <v>7158</v>
      </c>
      <c r="C44" s="27" t="s">
        <v>24</v>
      </c>
      <c r="D44" s="27" t="s">
        <v>7</v>
      </c>
      <c r="E44" s="28">
        <v>1941287</v>
      </c>
      <c r="F44" s="28">
        <v>5196155</v>
      </c>
      <c r="G44" s="28">
        <v>15799984</v>
      </c>
      <c r="H44" s="28">
        <v>2783</v>
      </c>
      <c r="I44" s="28"/>
    </row>
    <row r="45" spans="1:9" ht="15.75">
      <c r="A45" s="9">
        <v>31</v>
      </c>
      <c r="B45" s="10">
        <v>7158</v>
      </c>
      <c r="C45" s="11" t="s">
        <v>24</v>
      </c>
      <c r="D45" s="11" t="s">
        <v>8</v>
      </c>
      <c r="E45" s="12">
        <v>7650688</v>
      </c>
      <c r="F45" s="12">
        <v>21364780</v>
      </c>
      <c r="G45" s="12">
        <v>79091761</v>
      </c>
      <c r="H45" s="12">
        <v>17750</v>
      </c>
      <c r="I45" s="13">
        <f>1456213+1797987</f>
        <v>3254200</v>
      </c>
    </row>
    <row r="46" spans="1:9" ht="16.5" thickBot="1">
      <c r="A46" s="14"/>
      <c r="B46" s="15"/>
      <c r="C46" s="16" t="s">
        <v>112</v>
      </c>
      <c r="D46" s="17"/>
      <c r="E46" s="18">
        <f>E44+E45</f>
        <v>9591975</v>
      </c>
      <c r="F46" s="19"/>
      <c r="G46" s="19"/>
      <c r="H46" s="19"/>
      <c r="I46" s="19"/>
    </row>
    <row r="47" spans="1:9" ht="15.75">
      <c r="A47" s="25">
        <v>75</v>
      </c>
      <c r="B47" s="26">
        <v>119</v>
      </c>
      <c r="C47" s="27" t="s">
        <v>25</v>
      </c>
      <c r="D47" s="27" t="s">
        <v>7</v>
      </c>
      <c r="E47" s="28">
        <v>2314619</v>
      </c>
      <c r="F47" s="28">
        <v>6255183</v>
      </c>
      <c r="G47" s="28">
        <v>22462801</v>
      </c>
      <c r="H47" s="28">
        <v>2148</v>
      </c>
      <c r="I47" s="28"/>
    </row>
    <row r="48" spans="1:9" ht="15.75">
      <c r="A48" s="9">
        <v>75</v>
      </c>
      <c r="B48" s="10">
        <v>119</v>
      </c>
      <c r="C48" s="11" t="s">
        <v>25</v>
      </c>
      <c r="D48" s="11" t="s">
        <v>8</v>
      </c>
      <c r="E48" s="12">
        <v>4732277</v>
      </c>
      <c r="F48" s="12">
        <v>12782300</v>
      </c>
      <c r="G48" s="12">
        <v>47730061</v>
      </c>
      <c r="H48" s="12">
        <v>6874</v>
      </c>
      <c r="I48" s="13">
        <v>2541015</v>
      </c>
    </row>
    <row r="49" spans="1:9" ht="16.5" thickBot="1">
      <c r="A49" s="14"/>
      <c r="B49" s="15"/>
      <c r="C49" s="16" t="s">
        <v>112</v>
      </c>
      <c r="D49" s="17"/>
      <c r="E49" s="18">
        <f>E47+E48</f>
        <v>7046896</v>
      </c>
      <c r="F49" s="19"/>
      <c r="G49" s="19"/>
      <c r="H49" s="19"/>
      <c r="I49" s="18"/>
    </row>
    <row r="50" spans="1:9" ht="15.75">
      <c r="A50" s="25">
        <v>11</v>
      </c>
      <c r="B50" s="26">
        <v>2300</v>
      </c>
      <c r="C50" s="27" t="s">
        <v>26</v>
      </c>
      <c r="D50" s="27" t="s">
        <v>7</v>
      </c>
      <c r="E50" s="28">
        <v>1130670</v>
      </c>
      <c r="F50" s="28">
        <v>2873301</v>
      </c>
      <c r="G50" s="28">
        <v>10612989</v>
      </c>
      <c r="H50" s="28">
        <v>1613</v>
      </c>
      <c r="I50" s="28"/>
    </row>
    <row r="51" spans="1:9" ht="15.75">
      <c r="A51" s="9">
        <v>11</v>
      </c>
      <c r="B51" s="10">
        <v>2300</v>
      </c>
      <c r="C51" s="11" t="s">
        <v>26</v>
      </c>
      <c r="D51" s="11" t="s">
        <v>8</v>
      </c>
      <c r="E51" s="12">
        <v>221992</v>
      </c>
      <c r="F51" s="12">
        <v>603321</v>
      </c>
      <c r="G51" s="12">
        <v>2565877</v>
      </c>
      <c r="H51" s="12">
        <v>380</v>
      </c>
      <c r="I51" s="13">
        <v>23589</v>
      </c>
    </row>
    <row r="52" spans="1:9" ht="16.5" thickBot="1">
      <c r="A52" s="14"/>
      <c r="B52" s="15"/>
      <c r="C52" s="16" t="s">
        <v>112</v>
      </c>
      <c r="D52" s="17"/>
      <c r="E52" s="18">
        <f>E50+E51</f>
        <v>1352662</v>
      </c>
      <c r="F52" s="19"/>
      <c r="G52" s="19"/>
      <c r="H52" s="19"/>
      <c r="I52" s="18"/>
    </row>
    <row r="53" spans="1:9" ht="16.5" thickBot="1">
      <c r="A53" s="20">
        <v>34</v>
      </c>
      <c r="B53" s="21">
        <v>2351</v>
      </c>
      <c r="C53" s="22" t="s">
        <v>27</v>
      </c>
      <c r="D53" s="22" t="s">
        <v>8</v>
      </c>
      <c r="E53" s="23">
        <v>46512</v>
      </c>
      <c r="F53" s="24">
        <v>132997</v>
      </c>
      <c r="G53" s="24">
        <v>514026</v>
      </c>
      <c r="H53" s="24">
        <v>90</v>
      </c>
      <c r="I53" s="24"/>
    </row>
    <row r="54" spans="1:9" ht="15.75">
      <c r="A54" s="25">
        <v>71</v>
      </c>
      <c r="B54" s="26" t="s">
        <v>28</v>
      </c>
      <c r="C54" s="27" t="s">
        <v>29</v>
      </c>
      <c r="D54" s="27" t="s">
        <v>12</v>
      </c>
      <c r="E54" s="28">
        <v>3340392</v>
      </c>
      <c r="F54" s="28">
        <v>9019382</v>
      </c>
      <c r="G54" s="28">
        <v>32645625</v>
      </c>
      <c r="H54" s="28">
        <v>6363</v>
      </c>
      <c r="I54" s="28"/>
    </row>
    <row r="55" spans="1:9" ht="15.75">
      <c r="A55" s="9">
        <v>71</v>
      </c>
      <c r="B55" s="10" t="s">
        <v>28</v>
      </c>
      <c r="C55" s="11" t="s">
        <v>29</v>
      </c>
      <c r="D55" s="11" t="s">
        <v>14</v>
      </c>
      <c r="E55" s="12">
        <v>4378452</v>
      </c>
      <c r="F55" s="12">
        <v>11554194</v>
      </c>
      <c r="G55" s="12">
        <v>41675574</v>
      </c>
      <c r="H55" s="12">
        <v>8224</v>
      </c>
      <c r="I55" s="12"/>
    </row>
    <row r="56" spans="1:9" ht="15.75">
      <c r="A56" s="9">
        <v>71</v>
      </c>
      <c r="B56" s="10" t="s">
        <v>28</v>
      </c>
      <c r="C56" s="11" t="s">
        <v>29</v>
      </c>
      <c r="D56" s="11" t="s">
        <v>7</v>
      </c>
      <c r="E56" s="12">
        <v>6369400</v>
      </c>
      <c r="F56" s="12">
        <v>17925311</v>
      </c>
      <c r="G56" s="12">
        <v>60340904</v>
      </c>
      <c r="H56" s="12">
        <v>12225</v>
      </c>
      <c r="I56" s="12"/>
    </row>
    <row r="57" spans="1:9" ht="15.75">
      <c r="A57" s="9">
        <v>71</v>
      </c>
      <c r="B57" s="10" t="s">
        <v>28</v>
      </c>
      <c r="C57" s="11" t="s">
        <v>29</v>
      </c>
      <c r="D57" s="11" t="s">
        <v>8</v>
      </c>
      <c r="E57" s="12">
        <v>29080</v>
      </c>
      <c r="F57" s="12">
        <v>79763</v>
      </c>
      <c r="G57" s="12">
        <v>309028</v>
      </c>
      <c r="H57" s="12">
        <v>458</v>
      </c>
      <c r="I57" s="12"/>
    </row>
    <row r="58" spans="1:9" ht="16.5" thickBot="1">
      <c r="A58" s="14"/>
      <c r="B58" s="15"/>
      <c r="C58" s="16" t="s">
        <v>112</v>
      </c>
      <c r="D58" s="17"/>
      <c r="E58" s="18">
        <f>E57+E56+E54+E55</f>
        <v>14117324</v>
      </c>
      <c r="F58" s="19"/>
      <c r="G58" s="19"/>
      <c r="H58" s="19"/>
      <c r="I58" s="19"/>
    </row>
    <row r="59" spans="1:9" ht="15.75">
      <c r="A59" s="25">
        <v>75</v>
      </c>
      <c r="B59" s="26">
        <v>4003</v>
      </c>
      <c r="C59" s="27" t="s">
        <v>30</v>
      </c>
      <c r="D59" s="27" t="s">
        <v>7</v>
      </c>
      <c r="E59" s="28">
        <v>4735831</v>
      </c>
      <c r="F59" s="28">
        <v>11882395</v>
      </c>
      <c r="G59" s="28">
        <v>40804202</v>
      </c>
      <c r="H59" s="28">
        <v>6723</v>
      </c>
      <c r="I59" s="28"/>
    </row>
    <row r="60" spans="1:9" ht="15.75">
      <c r="A60" s="9">
        <v>75</v>
      </c>
      <c r="B60" s="10">
        <v>4003</v>
      </c>
      <c r="C60" s="11" t="s">
        <v>30</v>
      </c>
      <c r="D60" s="11" t="s">
        <v>8</v>
      </c>
      <c r="E60" s="12">
        <v>9525</v>
      </c>
      <c r="F60" s="12">
        <v>24557</v>
      </c>
      <c r="G60" s="12">
        <v>106263</v>
      </c>
      <c r="H60" s="12">
        <v>391</v>
      </c>
      <c r="I60" s="12"/>
    </row>
    <row r="61" spans="1:9" ht="16.5" thickBot="1">
      <c r="A61" s="14"/>
      <c r="B61" s="15"/>
      <c r="C61" s="16" t="s">
        <v>112</v>
      </c>
      <c r="D61" s="17"/>
      <c r="E61" s="18">
        <f>E59+E60</f>
        <v>4745356</v>
      </c>
      <c r="F61" s="19"/>
      <c r="G61" s="19"/>
      <c r="H61" s="19"/>
      <c r="I61" s="19"/>
    </row>
    <row r="62" spans="1:9" ht="15.75">
      <c r="A62" s="9">
        <v>75</v>
      </c>
      <c r="B62" s="10">
        <v>184</v>
      </c>
      <c r="C62" s="11" t="s">
        <v>31</v>
      </c>
      <c r="D62" s="11" t="s">
        <v>7</v>
      </c>
      <c r="E62" s="12">
        <v>1143744</v>
      </c>
      <c r="F62" s="12">
        <v>3153238</v>
      </c>
      <c r="G62" s="12">
        <v>11256982</v>
      </c>
      <c r="H62" s="12">
        <v>2144</v>
      </c>
      <c r="I62" s="13">
        <v>235600</v>
      </c>
    </row>
    <row r="63" spans="1:9" ht="15.75">
      <c r="A63" s="9">
        <v>75</v>
      </c>
      <c r="B63" s="10">
        <v>184</v>
      </c>
      <c r="C63" s="11" t="s">
        <v>31</v>
      </c>
      <c r="D63" s="11" t="s">
        <v>8</v>
      </c>
      <c r="E63" s="12">
        <v>307</v>
      </c>
      <c r="F63" s="12">
        <v>810</v>
      </c>
      <c r="G63" s="12">
        <v>2452</v>
      </c>
      <c r="H63" s="12"/>
      <c r="I63" s="13">
        <v>307</v>
      </c>
    </row>
    <row r="64" spans="1:9" ht="16.5" thickBot="1">
      <c r="A64" s="14"/>
      <c r="B64" s="15"/>
      <c r="C64" s="16" t="s">
        <v>112</v>
      </c>
      <c r="D64" s="17"/>
      <c r="E64" s="18">
        <f>E62+E63</f>
        <v>1144051</v>
      </c>
      <c r="F64" s="19"/>
      <c r="G64" s="19"/>
      <c r="H64" s="19"/>
      <c r="I64" s="18"/>
    </row>
    <row r="65" spans="1:9" ht="15.75">
      <c r="A65" s="25">
        <v>34</v>
      </c>
      <c r="B65" s="26">
        <v>1502</v>
      </c>
      <c r="C65" s="27" t="s">
        <v>32</v>
      </c>
      <c r="D65" s="27" t="s">
        <v>7</v>
      </c>
      <c r="E65" s="28">
        <v>1425860</v>
      </c>
      <c r="F65" s="28">
        <v>3698168</v>
      </c>
      <c r="G65" s="28">
        <v>13691408</v>
      </c>
      <c r="H65" s="28">
        <v>2279</v>
      </c>
      <c r="I65" s="28"/>
    </row>
    <row r="66" spans="1:9" ht="15.75">
      <c r="A66" s="9">
        <v>34</v>
      </c>
      <c r="B66" s="10">
        <v>1502</v>
      </c>
      <c r="C66" s="11" t="s">
        <v>32</v>
      </c>
      <c r="D66" s="11" t="s">
        <v>8</v>
      </c>
      <c r="E66" s="12">
        <v>62728</v>
      </c>
      <c r="F66" s="12">
        <v>153720</v>
      </c>
      <c r="G66" s="12">
        <v>460246</v>
      </c>
      <c r="H66" s="12">
        <v>91</v>
      </c>
      <c r="I66" s="12"/>
    </row>
    <row r="67" spans="1:9" ht="16.5" thickBot="1">
      <c r="A67" s="14"/>
      <c r="B67" s="15"/>
      <c r="C67" s="16" t="s">
        <v>112</v>
      </c>
      <c r="D67" s="17"/>
      <c r="E67" s="18">
        <f>E65+E66</f>
        <v>1488588</v>
      </c>
      <c r="F67" s="19"/>
      <c r="G67" s="19"/>
      <c r="H67" s="19"/>
      <c r="I67" s="19"/>
    </row>
    <row r="68" spans="1:9" ht="15.75">
      <c r="A68" s="25">
        <v>74</v>
      </c>
      <c r="B68" s="26">
        <v>930</v>
      </c>
      <c r="C68" s="27" t="s">
        <v>33</v>
      </c>
      <c r="D68" s="27" t="s">
        <v>12</v>
      </c>
      <c r="E68" s="28">
        <v>1815833</v>
      </c>
      <c r="F68" s="28">
        <v>4910058</v>
      </c>
      <c r="G68" s="28">
        <v>16368329</v>
      </c>
      <c r="H68" s="28">
        <v>3103</v>
      </c>
      <c r="I68" s="28"/>
    </row>
    <row r="69" spans="1:9" ht="15.75">
      <c r="A69" s="9">
        <v>74</v>
      </c>
      <c r="B69" s="10">
        <v>930</v>
      </c>
      <c r="C69" s="11" t="s">
        <v>33</v>
      </c>
      <c r="D69" s="11" t="s">
        <v>14</v>
      </c>
      <c r="E69" s="12">
        <v>0</v>
      </c>
      <c r="F69" s="12">
        <v>0</v>
      </c>
      <c r="G69" s="12">
        <v>0</v>
      </c>
      <c r="H69" s="12">
        <v>0</v>
      </c>
      <c r="I69" s="12"/>
    </row>
    <row r="70" spans="1:9" ht="15.75">
      <c r="A70" s="9">
        <v>74</v>
      </c>
      <c r="B70" s="10">
        <v>930</v>
      </c>
      <c r="C70" s="11" t="s">
        <v>33</v>
      </c>
      <c r="D70" s="11" t="s">
        <v>7</v>
      </c>
      <c r="E70" s="12">
        <v>5685992</v>
      </c>
      <c r="F70" s="12">
        <v>15410865</v>
      </c>
      <c r="G70" s="12">
        <v>55051632</v>
      </c>
      <c r="H70" s="12">
        <v>7729</v>
      </c>
      <c r="I70" s="12"/>
    </row>
    <row r="71" spans="1:9" ht="15.75">
      <c r="A71" s="9">
        <v>74</v>
      </c>
      <c r="B71" s="10">
        <v>930</v>
      </c>
      <c r="C71" s="11" t="s">
        <v>33</v>
      </c>
      <c r="D71" s="11" t="s">
        <v>8</v>
      </c>
      <c r="E71" s="12">
        <v>4</v>
      </c>
      <c r="F71" s="12">
        <v>11</v>
      </c>
      <c r="G71" s="12">
        <v>75</v>
      </c>
      <c r="H71" s="12">
        <v>3</v>
      </c>
      <c r="I71" s="12"/>
    </row>
    <row r="72" spans="1:9" ht="16.5" thickBot="1">
      <c r="A72" s="14"/>
      <c r="B72" s="15"/>
      <c r="C72" s="16" t="s">
        <v>112</v>
      </c>
      <c r="D72" s="17"/>
      <c r="E72" s="18">
        <f>E68+E70+E71</f>
        <v>7501829</v>
      </c>
      <c r="F72" s="19"/>
      <c r="G72" s="19"/>
      <c r="H72" s="19"/>
      <c r="I72" s="19"/>
    </row>
    <row r="73" spans="1:9" ht="15.75">
      <c r="A73" s="25">
        <v>34</v>
      </c>
      <c r="B73" s="26">
        <v>990</v>
      </c>
      <c r="C73" s="27" t="s">
        <v>34</v>
      </c>
      <c r="D73" s="27" t="s">
        <v>7</v>
      </c>
      <c r="E73" s="28">
        <v>1166860</v>
      </c>
      <c r="F73" s="28">
        <v>3016987</v>
      </c>
      <c r="G73" s="28">
        <v>11292984</v>
      </c>
      <c r="H73" s="28">
        <v>1710</v>
      </c>
      <c r="I73" s="28"/>
    </row>
    <row r="74" spans="1:9" ht="15.75">
      <c r="A74" s="9">
        <v>34</v>
      </c>
      <c r="B74" s="10">
        <v>990</v>
      </c>
      <c r="C74" s="11" t="s">
        <v>34</v>
      </c>
      <c r="D74" s="11" t="s">
        <v>8</v>
      </c>
      <c r="E74" s="12">
        <v>21024</v>
      </c>
      <c r="F74" s="12">
        <v>60876</v>
      </c>
      <c r="G74" s="12">
        <v>193244</v>
      </c>
      <c r="H74" s="12">
        <v>77</v>
      </c>
      <c r="I74" s="12"/>
    </row>
    <row r="75" spans="1:9" ht="15.75">
      <c r="A75" s="9">
        <v>34</v>
      </c>
      <c r="B75" s="10">
        <v>2500</v>
      </c>
      <c r="C75" s="11" t="s">
        <v>35</v>
      </c>
      <c r="D75" s="11" t="s">
        <v>7</v>
      </c>
      <c r="E75" s="12">
        <v>365150</v>
      </c>
      <c r="F75" s="12">
        <v>889263</v>
      </c>
      <c r="G75" s="12">
        <v>3136143</v>
      </c>
      <c r="H75" s="12">
        <v>828</v>
      </c>
      <c r="I75" s="12"/>
    </row>
    <row r="76" spans="1:9" ht="15.75">
      <c r="A76" s="9">
        <v>34</v>
      </c>
      <c r="B76" s="10">
        <v>2500</v>
      </c>
      <c r="C76" s="11" t="s">
        <v>35</v>
      </c>
      <c r="D76" s="11" t="s">
        <v>8</v>
      </c>
      <c r="E76" s="12">
        <v>86856</v>
      </c>
      <c r="F76" s="12">
        <v>221452</v>
      </c>
      <c r="G76" s="12">
        <v>852538</v>
      </c>
      <c r="H76" s="12">
        <v>169</v>
      </c>
      <c r="I76" s="12"/>
    </row>
    <row r="77" spans="1:9" ht="16.5" thickBot="1">
      <c r="A77" s="14"/>
      <c r="B77" s="15"/>
      <c r="C77" s="16" t="s">
        <v>112</v>
      </c>
      <c r="D77" s="17"/>
      <c r="E77" s="18">
        <f>E73+E74+E75+E76</f>
        <v>1639890</v>
      </c>
      <c r="F77" s="19"/>
      <c r="G77" s="19"/>
      <c r="H77" s="19"/>
      <c r="I77" s="19"/>
    </row>
    <row r="78" spans="1:9" ht="15.75">
      <c r="A78" s="25">
        <v>71</v>
      </c>
      <c r="B78" s="26">
        <v>994</v>
      </c>
      <c r="C78" s="27" t="s">
        <v>36</v>
      </c>
      <c r="D78" s="27" t="s">
        <v>7</v>
      </c>
      <c r="E78" s="28">
        <v>0</v>
      </c>
      <c r="F78" s="28">
        <v>0</v>
      </c>
      <c r="G78" s="28">
        <v>0</v>
      </c>
      <c r="H78" s="28">
        <v>222</v>
      </c>
      <c r="I78" s="28"/>
    </row>
    <row r="79" spans="1:9" ht="15.75">
      <c r="A79" s="9">
        <v>71</v>
      </c>
      <c r="B79" s="10">
        <v>994</v>
      </c>
      <c r="C79" s="11" t="s">
        <v>36</v>
      </c>
      <c r="D79" s="11" t="s">
        <v>8</v>
      </c>
      <c r="E79" s="12">
        <v>108003</v>
      </c>
      <c r="F79" s="12">
        <v>278775</v>
      </c>
      <c r="G79" s="12">
        <v>881021</v>
      </c>
      <c r="H79" s="12">
        <v>21</v>
      </c>
      <c r="I79" s="12"/>
    </row>
    <row r="80" spans="1:9" ht="16.5" thickBot="1">
      <c r="A80" s="14"/>
      <c r="B80" s="15"/>
      <c r="C80" s="16" t="s">
        <v>112</v>
      </c>
      <c r="D80" s="17"/>
      <c r="E80" s="18">
        <f>E78+E79</f>
        <v>108003</v>
      </c>
      <c r="F80" s="19"/>
      <c r="G80" s="19"/>
      <c r="H80" s="19"/>
      <c r="I80" s="19"/>
    </row>
    <row r="81" spans="1:9" ht="16.5" thickBot="1">
      <c r="A81" s="20">
        <v>15</v>
      </c>
      <c r="B81" s="21">
        <v>4012</v>
      </c>
      <c r="C81" s="22" t="s">
        <v>37</v>
      </c>
      <c r="D81" s="22" t="s">
        <v>7</v>
      </c>
      <c r="E81" s="23">
        <v>1022870</v>
      </c>
      <c r="F81" s="24">
        <v>2852040</v>
      </c>
      <c r="G81" s="24">
        <v>10861600</v>
      </c>
      <c r="H81" s="24">
        <v>1745</v>
      </c>
      <c r="I81" s="24"/>
    </row>
    <row r="82" spans="1:9" ht="16.5" thickBot="1">
      <c r="A82" s="20">
        <v>31</v>
      </c>
      <c r="B82" s="21">
        <v>3201</v>
      </c>
      <c r="C82" s="22" t="s">
        <v>38</v>
      </c>
      <c r="D82" s="22" t="s">
        <v>8</v>
      </c>
      <c r="E82" s="23">
        <v>193035</v>
      </c>
      <c r="F82" s="24">
        <v>503279</v>
      </c>
      <c r="G82" s="24">
        <v>1491602</v>
      </c>
      <c r="H82" s="24">
        <v>471</v>
      </c>
      <c r="I82" s="24"/>
    </row>
    <row r="83" spans="1:9" ht="15.75">
      <c r="A83" s="25">
        <v>34</v>
      </c>
      <c r="B83" s="26">
        <v>1619</v>
      </c>
      <c r="C83" s="27" t="s">
        <v>39</v>
      </c>
      <c r="D83" s="27" t="s">
        <v>12</v>
      </c>
      <c r="E83" s="28">
        <v>49580</v>
      </c>
      <c r="F83" s="28">
        <v>198910</v>
      </c>
      <c r="G83" s="28">
        <v>320260</v>
      </c>
      <c r="H83" s="28">
        <v>6586</v>
      </c>
      <c r="I83" s="28"/>
    </row>
    <row r="84" spans="1:9" ht="15.75">
      <c r="A84" s="9">
        <v>34</v>
      </c>
      <c r="B84" s="10">
        <v>1619</v>
      </c>
      <c r="C84" s="11" t="s">
        <v>39</v>
      </c>
      <c r="D84" s="11" t="s">
        <v>7</v>
      </c>
      <c r="E84" s="12">
        <v>2908347</v>
      </c>
      <c r="F84" s="12">
        <v>5334134</v>
      </c>
      <c r="G84" s="12">
        <v>15880894</v>
      </c>
      <c r="H84" s="12">
        <v>2539</v>
      </c>
      <c r="I84" s="12"/>
    </row>
    <row r="85" spans="1:9" ht="15.75">
      <c r="A85" s="9">
        <v>34</v>
      </c>
      <c r="B85" s="10">
        <v>1619</v>
      </c>
      <c r="C85" s="11" t="s">
        <v>39</v>
      </c>
      <c r="D85" s="11" t="s">
        <v>8</v>
      </c>
      <c r="E85" s="12">
        <v>4363730</v>
      </c>
      <c r="F85" s="12">
        <v>15290700</v>
      </c>
      <c r="G85" s="12">
        <v>63416267</v>
      </c>
      <c r="H85" s="12">
        <v>9579</v>
      </c>
      <c r="I85" s="12"/>
    </row>
    <row r="86" spans="1:9" ht="16.5" thickBot="1">
      <c r="A86" s="14"/>
      <c r="B86" s="15"/>
      <c r="C86" s="16" t="s">
        <v>112</v>
      </c>
      <c r="D86" s="17"/>
      <c r="E86" s="18">
        <f>E83+E84+E85</f>
        <v>7321657</v>
      </c>
      <c r="F86" s="19"/>
      <c r="G86" s="19"/>
      <c r="H86" s="19"/>
      <c r="I86" s="19"/>
    </row>
    <row r="87" spans="1:9" ht="16.5" thickBot="1">
      <c r="A87" s="20">
        <v>71</v>
      </c>
      <c r="B87" s="21">
        <v>996</v>
      </c>
      <c r="C87" s="22" t="s">
        <v>40</v>
      </c>
      <c r="D87" s="22" t="s">
        <v>7</v>
      </c>
      <c r="E87" s="23">
        <v>1144121</v>
      </c>
      <c r="F87" s="24">
        <v>3501817</v>
      </c>
      <c r="G87" s="24">
        <v>12268982</v>
      </c>
      <c r="H87" s="24">
        <v>3363</v>
      </c>
      <c r="I87" s="24"/>
    </row>
    <row r="88" spans="1:9" ht="16.5" thickBot="1">
      <c r="A88" s="20">
        <v>31</v>
      </c>
      <c r="B88" s="21">
        <v>2387</v>
      </c>
      <c r="C88" s="22" t="s">
        <v>41</v>
      </c>
      <c r="D88" s="22" t="s">
        <v>7</v>
      </c>
      <c r="E88" s="23">
        <v>839472</v>
      </c>
      <c r="F88" s="24">
        <v>2195068</v>
      </c>
      <c r="G88" s="24">
        <v>7375857</v>
      </c>
      <c r="H88" s="24">
        <v>1365</v>
      </c>
      <c r="I88" s="24"/>
    </row>
    <row r="89" spans="1:9" ht="15.75">
      <c r="A89" s="25">
        <v>31</v>
      </c>
      <c r="B89" s="26" t="s">
        <v>42</v>
      </c>
      <c r="C89" s="27" t="s">
        <v>43</v>
      </c>
      <c r="D89" s="27" t="s">
        <v>12</v>
      </c>
      <c r="E89" s="28">
        <v>0</v>
      </c>
      <c r="F89" s="28">
        <v>6846</v>
      </c>
      <c r="G89" s="28">
        <v>125039242</v>
      </c>
      <c r="H89" s="28">
        <v>17305</v>
      </c>
      <c r="I89" s="28"/>
    </row>
    <row r="90" spans="1:9" ht="18" customHeight="1">
      <c r="A90" s="9">
        <v>31</v>
      </c>
      <c r="B90" s="10" t="s">
        <v>42</v>
      </c>
      <c r="C90" s="11" t="s">
        <v>43</v>
      </c>
      <c r="D90" s="11" t="s">
        <v>7</v>
      </c>
      <c r="E90" s="12">
        <v>2050734</v>
      </c>
      <c r="F90" s="12">
        <v>5730372</v>
      </c>
      <c r="G90" s="12">
        <v>19828618</v>
      </c>
      <c r="H90" s="12">
        <v>1951</v>
      </c>
      <c r="I90" s="12"/>
    </row>
    <row r="91" spans="1:9" ht="15.75">
      <c r="A91" s="9">
        <v>31</v>
      </c>
      <c r="B91" s="10" t="s">
        <v>42</v>
      </c>
      <c r="C91" s="11" t="s">
        <v>43</v>
      </c>
      <c r="D91" s="11" t="s">
        <v>8</v>
      </c>
      <c r="E91" s="12">
        <v>110271</v>
      </c>
      <c r="F91" s="12">
        <v>298316</v>
      </c>
      <c r="G91" s="12">
        <v>964128</v>
      </c>
      <c r="H91" s="12">
        <v>55</v>
      </c>
      <c r="I91" s="12"/>
    </row>
    <row r="92" spans="1:9" ht="16.5" thickBot="1">
      <c r="A92" s="14"/>
      <c r="B92" s="15"/>
      <c r="C92" s="16" t="s">
        <v>112</v>
      </c>
      <c r="D92" s="17"/>
      <c r="E92" s="18">
        <f>E90+E91</f>
        <v>2161005</v>
      </c>
      <c r="F92" s="19"/>
      <c r="G92" s="19"/>
      <c r="H92" s="19"/>
      <c r="I92" s="19"/>
    </row>
    <row r="93" spans="1:9" ht="15.75">
      <c r="A93" s="25">
        <v>31</v>
      </c>
      <c r="B93" s="26">
        <v>950</v>
      </c>
      <c r="C93" s="27" t="s">
        <v>44</v>
      </c>
      <c r="D93" s="27" t="s">
        <v>7</v>
      </c>
      <c r="E93" s="28">
        <v>297180</v>
      </c>
      <c r="F93" s="28">
        <v>754668</v>
      </c>
      <c r="G93" s="28">
        <v>2657664</v>
      </c>
      <c r="H93" s="28">
        <v>487</v>
      </c>
      <c r="I93" s="28"/>
    </row>
    <row r="94" spans="1:9" ht="15.75">
      <c r="A94" s="9">
        <v>31</v>
      </c>
      <c r="B94" s="10">
        <v>950</v>
      </c>
      <c r="C94" s="11" t="s">
        <v>44</v>
      </c>
      <c r="D94" s="11" t="s">
        <v>8</v>
      </c>
      <c r="E94" s="12">
        <v>156811</v>
      </c>
      <c r="F94" s="12">
        <v>364981</v>
      </c>
      <c r="G94" s="12">
        <v>1170075</v>
      </c>
      <c r="H94" s="12">
        <v>312</v>
      </c>
      <c r="I94" s="12"/>
    </row>
    <row r="95" spans="1:9" ht="16.5" thickBot="1">
      <c r="A95" s="14"/>
      <c r="B95" s="15"/>
      <c r="C95" s="16" t="s">
        <v>112</v>
      </c>
      <c r="D95" s="17"/>
      <c r="E95" s="18">
        <f>E93+E94</f>
        <v>453991</v>
      </c>
      <c r="F95" s="19"/>
      <c r="G95" s="19"/>
      <c r="H95" s="19"/>
      <c r="I95" s="19"/>
    </row>
    <row r="96" spans="1:9" ht="15.75">
      <c r="A96" s="25">
        <v>31</v>
      </c>
      <c r="B96" s="26">
        <v>2365</v>
      </c>
      <c r="C96" s="27" t="s">
        <v>45</v>
      </c>
      <c r="D96" s="27" t="s">
        <v>7</v>
      </c>
      <c r="E96" s="28">
        <v>203524</v>
      </c>
      <c r="F96" s="28">
        <v>511138</v>
      </c>
      <c r="G96" s="28">
        <v>1678814</v>
      </c>
      <c r="H96" s="28">
        <v>162</v>
      </c>
      <c r="I96" s="28"/>
    </row>
    <row r="97" spans="1:9" ht="15.75">
      <c r="A97" s="9">
        <v>31</v>
      </c>
      <c r="B97" s="10">
        <v>2365</v>
      </c>
      <c r="C97" s="11" t="s">
        <v>45</v>
      </c>
      <c r="D97" s="11" t="s">
        <v>8</v>
      </c>
      <c r="E97" s="12">
        <v>13880</v>
      </c>
      <c r="F97" s="12">
        <v>23901</v>
      </c>
      <c r="G97" s="12">
        <v>101715</v>
      </c>
      <c r="H97" s="12">
        <v>21</v>
      </c>
      <c r="I97" s="12"/>
    </row>
    <row r="98" spans="1:9" ht="16.5" thickBot="1">
      <c r="A98" s="14"/>
      <c r="B98" s="15"/>
      <c r="C98" s="16" t="s">
        <v>112</v>
      </c>
      <c r="D98" s="17"/>
      <c r="E98" s="18">
        <f>E96+E97</f>
        <v>217404</v>
      </c>
      <c r="F98" s="19"/>
      <c r="G98" s="19"/>
      <c r="H98" s="19"/>
      <c r="I98" s="19"/>
    </row>
    <row r="99" spans="1:9" ht="15.75">
      <c r="A99" s="25">
        <v>31</v>
      </c>
      <c r="B99" s="26">
        <v>961</v>
      </c>
      <c r="C99" s="27" t="s">
        <v>46</v>
      </c>
      <c r="D99" s="27" t="s">
        <v>7</v>
      </c>
      <c r="E99" s="28">
        <v>506396</v>
      </c>
      <c r="F99" s="28">
        <v>1528994</v>
      </c>
      <c r="G99" s="28">
        <v>5682013</v>
      </c>
      <c r="H99" s="28">
        <v>1000</v>
      </c>
      <c r="I99" s="28"/>
    </row>
    <row r="100" spans="1:9" ht="15.75">
      <c r="A100" s="9">
        <v>31</v>
      </c>
      <c r="B100" s="10">
        <v>961</v>
      </c>
      <c r="C100" s="11" t="s">
        <v>46</v>
      </c>
      <c r="D100" s="11" t="s">
        <v>8</v>
      </c>
      <c r="E100" s="12">
        <v>313389</v>
      </c>
      <c r="F100" s="12">
        <v>732965</v>
      </c>
      <c r="G100" s="12">
        <v>2694799</v>
      </c>
      <c r="H100" s="12">
        <v>709</v>
      </c>
      <c r="I100" s="13">
        <v>57040</v>
      </c>
    </row>
    <row r="101" spans="1:9" ht="16.5" thickBot="1">
      <c r="A101" s="14"/>
      <c r="B101" s="15"/>
      <c r="C101" s="16" t="s">
        <v>112</v>
      </c>
      <c r="D101" s="17"/>
      <c r="E101" s="18">
        <f>E99+E100</f>
        <v>819785</v>
      </c>
      <c r="F101" s="19"/>
      <c r="G101" s="19"/>
      <c r="H101" s="19"/>
      <c r="I101" s="18"/>
    </row>
    <row r="102" spans="1:9" ht="15.75">
      <c r="A102" s="25">
        <v>13</v>
      </c>
      <c r="B102" s="26">
        <v>1999</v>
      </c>
      <c r="C102" s="27" t="s">
        <v>47</v>
      </c>
      <c r="D102" s="27" t="s">
        <v>7</v>
      </c>
      <c r="E102" s="28">
        <v>105042</v>
      </c>
      <c r="F102" s="28">
        <v>307500</v>
      </c>
      <c r="G102" s="28">
        <v>1185228</v>
      </c>
      <c r="H102" s="28">
        <v>230</v>
      </c>
      <c r="I102" s="28"/>
    </row>
    <row r="103" spans="1:9" ht="15.75">
      <c r="A103" s="9">
        <v>13</v>
      </c>
      <c r="B103" s="10">
        <v>1999</v>
      </c>
      <c r="C103" s="11" t="s">
        <v>47</v>
      </c>
      <c r="D103" s="11" t="s">
        <v>8</v>
      </c>
      <c r="E103" s="12">
        <v>33924</v>
      </c>
      <c r="F103" s="12">
        <v>99794</v>
      </c>
      <c r="G103" s="12">
        <v>361805</v>
      </c>
      <c r="H103" s="12">
        <v>144</v>
      </c>
      <c r="I103" s="12"/>
    </row>
    <row r="104" spans="1:9" ht="16.5" thickBot="1">
      <c r="A104" s="14"/>
      <c r="B104" s="15"/>
      <c r="C104" s="16" t="s">
        <v>112</v>
      </c>
      <c r="D104" s="17"/>
      <c r="E104" s="18">
        <f>E102+E103</f>
        <v>138966</v>
      </c>
      <c r="F104" s="19"/>
      <c r="G104" s="19"/>
      <c r="H104" s="19"/>
      <c r="I104" s="19"/>
    </row>
    <row r="105" spans="1:9" ht="15.75">
      <c r="A105" s="25">
        <v>31</v>
      </c>
      <c r="B105" s="26">
        <v>2364</v>
      </c>
      <c r="C105" s="27" t="s">
        <v>48</v>
      </c>
      <c r="D105" s="27" t="s">
        <v>12</v>
      </c>
      <c r="E105" s="28">
        <v>5664605</v>
      </c>
      <c r="F105" s="28">
        <v>17566940</v>
      </c>
      <c r="G105" s="28">
        <v>62016560</v>
      </c>
      <c r="H105" s="28">
        <v>5695</v>
      </c>
      <c r="I105" s="28"/>
    </row>
    <row r="106" spans="1:9" ht="15.75">
      <c r="A106" s="9">
        <v>31</v>
      </c>
      <c r="B106" s="10">
        <v>2364</v>
      </c>
      <c r="C106" s="11" t="s">
        <v>48</v>
      </c>
      <c r="D106" s="11" t="s">
        <v>7</v>
      </c>
      <c r="E106" s="12">
        <v>105807</v>
      </c>
      <c r="F106" s="12">
        <v>268412</v>
      </c>
      <c r="G106" s="12">
        <v>778827</v>
      </c>
      <c r="H106" s="12">
        <v>4659</v>
      </c>
      <c r="I106" s="12"/>
    </row>
    <row r="107" spans="1:9" ht="16.5" thickBot="1">
      <c r="A107" s="14"/>
      <c r="B107" s="15"/>
      <c r="C107" s="16" t="s">
        <v>112</v>
      </c>
      <c r="D107" s="17"/>
      <c r="E107" s="18">
        <f>E105+E106</f>
        <v>5770412</v>
      </c>
      <c r="F107" s="19"/>
      <c r="G107" s="19"/>
      <c r="H107" s="19"/>
      <c r="I107" s="19"/>
    </row>
    <row r="108" spans="1:9" ht="15.75">
      <c r="A108" s="25">
        <v>31</v>
      </c>
      <c r="B108" s="26">
        <v>959</v>
      </c>
      <c r="C108" s="27" t="s">
        <v>49</v>
      </c>
      <c r="D108" s="27" t="s">
        <v>12</v>
      </c>
      <c r="E108" s="28">
        <v>10447617</v>
      </c>
      <c r="F108" s="28">
        <v>28870898</v>
      </c>
      <c r="G108" s="28">
        <v>106557544</v>
      </c>
      <c r="H108" s="28">
        <v>16110</v>
      </c>
      <c r="I108" s="28"/>
    </row>
    <row r="109" spans="1:9" ht="15.75">
      <c r="A109" s="9">
        <v>31</v>
      </c>
      <c r="B109" s="10">
        <v>959</v>
      </c>
      <c r="C109" s="11" t="s">
        <v>49</v>
      </c>
      <c r="D109" s="11" t="s">
        <v>14</v>
      </c>
      <c r="E109" s="12">
        <v>0</v>
      </c>
      <c r="F109" s="12">
        <v>0</v>
      </c>
      <c r="G109" s="12">
        <v>0</v>
      </c>
      <c r="H109" s="12">
        <v>0</v>
      </c>
      <c r="I109" s="12"/>
    </row>
    <row r="110" spans="1:9" ht="15.75">
      <c r="A110" s="9">
        <v>31</v>
      </c>
      <c r="B110" s="10">
        <v>959</v>
      </c>
      <c r="C110" s="11" t="s">
        <v>49</v>
      </c>
      <c r="D110" s="11" t="s">
        <v>7</v>
      </c>
      <c r="E110" s="12">
        <v>0</v>
      </c>
      <c r="F110" s="12">
        <v>0</v>
      </c>
      <c r="G110" s="12">
        <v>0</v>
      </c>
      <c r="H110" s="12">
        <v>0</v>
      </c>
      <c r="I110" s="12"/>
    </row>
    <row r="111" spans="1:9" ht="15.75">
      <c r="A111" s="9">
        <v>31</v>
      </c>
      <c r="B111" s="10">
        <v>959</v>
      </c>
      <c r="C111" s="11" t="s">
        <v>49</v>
      </c>
      <c r="D111" s="11" t="s">
        <v>8</v>
      </c>
      <c r="E111" s="12">
        <v>1672</v>
      </c>
      <c r="F111" s="12">
        <v>5141</v>
      </c>
      <c r="G111" s="12">
        <v>17359</v>
      </c>
      <c r="H111" s="12">
        <v>64</v>
      </c>
      <c r="I111" s="12"/>
    </row>
    <row r="112" spans="1:9" ht="16.5" thickBot="1">
      <c r="A112" s="14"/>
      <c r="B112" s="15"/>
      <c r="C112" s="16" t="s">
        <v>112</v>
      </c>
      <c r="D112" s="17"/>
      <c r="E112" s="18">
        <f>E108+E111</f>
        <v>10449289</v>
      </c>
      <c r="F112" s="19"/>
      <c r="G112" s="19"/>
      <c r="H112" s="19"/>
      <c r="I112" s="19"/>
    </row>
    <row r="113" spans="1:9" ht="15.75">
      <c r="A113" s="25">
        <v>15</v>
      </c>
      <c r="B113" s="26">
        <v>365</v>
      </c>
      <c r="C113" s="27" t="s">
        <v>50</v>
      </c>
      <c r="D113" s="27" t="s">
        <v>12</v>
      </c>
      <c r="E113" s="28">
        <v>24361290</v>
      </c>
      <c r="F113" s="28">
        <v>68846040</v>
      </c>
      <c r="G113" s="28">
        <v>258506600</v>
      </c>
      <c r="H113" s="28">
        <v>41486</v>
      </c>
      <c r="I113" s="28"/>
    </row>
    <row r="114" spans="1:9" ht="15.75">
      <c r="A114" s="9">
        <v>15</v>
      </c>
      <c r="B114" s="10">
        <v>365</v>
      </c>
      <c r="C114" s="11" t="s">
        <v>50</v>
      </c>
      <c r="D114" s="11" t="s">
        <v>14</v>
      </c>
      <c r="E114" s="12">
        <v>0</v>
      </c>
      <c r="F114" s="12">
        <v>0</v>
      </c>
      <c r="G114" s="12">
        <v>0</v>
      </c>
      <c r="H114" s="12">
        <v>0</v>
      </c>
      <c r="I114" s="12"/>
    </row>
    <row r="115" spans="1:9" ht="15.75">
      <c r="A115" s="9">
        <v>15</v>
      </c>
      <c r="B115" s="10">
        <v>365</v>
      </c>
      <c r="C115" s="11" t="s">
        <v>50</v>
      </c>
      <c r="D115" s="11" t="s">
        <v>7</v>
      </c>
      <c r="E115" s="12">
        <v>8793593</v>
      </c>
      <c r="F115" s="12">
        <v>26565462</v>
      </c>
      <c r="G115" s="12">
        <v>98098957</v>
      </c>
      <c r="H115" s="12">
        <v>21075</v>
      </c>
      <c r="I115" s="12"/>
    </row>
    <row r="116" spans="1:9" ht="15.75">
      <c r="A116" s="9">
        <v>15</v>
      </c>
      <c r="B116" s="10">
        <v>365</v>
      </c>
      <c r="C116" s="11" t="s">
        <v>50</v>
      </c>
      <c r="D116" s="11" t="s">
        <v>8</v>
      </c>
      <c r="E116" s="12">
        <v>29512815</v>
      </c>
      <c r="F116" s="12">
        <v>82447087</v>
      </c>
      <c r="G116" s="12">
        <v>306964292</v>
      </c>
      <c r="H116" s="12">
        <v>53176</v>
      </c>
      <c r="I116" s="13">
        <v>20571002</v>
      </c>
    </row>
    <row r="117" spans="1:9" ht="16.5" thickBot="1">
      <c r="A117" s="14"/>
      <c r="B117" s="15"/>
      <c r="C117" s="16" t="s">
        <v>112</v>
      </c>
      <c r="D117" s="17"/>
      <c r="E117" s="18">
        <f>E113+E115+E116</f>
        <v>62667698</v>
      </c>
      <c r="F117" s="19"/>
      <c r="G117" s="19"/>
      <c r="H117" s="19"/>
      <c r="I117" s="18"/>
    </row>
    <row r="118" spans="1:9" ht="15.75">
      <c r="A118" s="25">
        <v>31</v>
      </c>
      <c r="B118" s="26">
        <v>945</v>
      </c>
      <c r="C118" s="27" t="s">
        <v>51</v>
      </c>
      <c r="D118" s="27" t="s">
        <v>12</v>
      </c>
      <c r="E118" s="28">
        <v>303781</v>
      </c>
      <c r="F118" s="28">
        <v>932944</v>
      </c>
      <c r="G118" s="28">
        <v>2778623</v>
      </c>
      <c r="H118" s="28">
        <v>489</v>
      </c>
      <c r="I118" s="28"/>
    </row>
    <row r="119" spans="1:9" ht="15.75">
      <c r="A119" s="9">
        <v>31</v>
      </c>
      <c r="B119" s="10">
        <v>945</v>
      </c>
      <c r="C119" s="11" t="s">
        <v>51</v>
      </c>
      <c r="D119" s="11" t="s">
        <v>7</v>
      </c>
      <c r="E119" s="12">
        <v>6505406</v>
      </c>
      <c r="F119" s="12">
        <v>17859946</v>
      </c>
      <c r="G119" s="12">
        <v>62873901</v>
      </c>
      <c r="H119" s="12">
        <v>7141</v>
      </c>
      <c r="I119" s="12"/>
    </row>
    <row r="120" spans="1:9" ht="15.75">
      <c r="A120" s="9">
        <v>31</v>
      </c>
      <c r="B120" s="10">
        <v>945</v>
      </c>
      <c r="C120" s="11" t="s">
        <v>51</v>
      </c>
      <c r="D120" s="11" t="s">
        <v>8</v>
      </c>
      <c r="E120" s="12">
        <v>0</v>
      </c>
      <c r="F120" s="12">
        <v>0</v>
      </c>
      <c r="G120" s="12">
        <v>0</v>
      </c>
      <c r="H120" s="12">
        <v>0</v>
      </c>
      <c r="I120" s="12"/>
    </row>
    <row r="121" spans="1:9" ht="16.5" thickBot="1">
      <c r="A121" s="14"/>
      <c r="B121" s="15"/>
      <c r="C121" s="16" t="s">
        <v>112</v>
      </c>
      <c r="D121" s="17"/>
      <c r="E121" s="18">
        <f>E118+E119</f>
        <v>6809187</v>
      </c>
      <c r="F121" s="19"/>
      <c r="G121" s="19"/>
      <c r="H121" s="19"/>
      <c r="I121" s="19"/>
    </row>
    <row r="122" spans="1:9" ht="15.75">
      <c r="A122" s="25">
        <v>31</v>
      </c>
      <c r="B122" s="26">
        <v>949</v>
      </c>
      <c r="C122" s="27" t="s">
        <v>52</v>
      </c>
      <c r="D122" s="27" t="s">
        <v>12</v>
      </c>
      <c r="E122" s="28">
        <v>0</v>
      </c>
      <c r="F122" s="28">
        <v>0</v>
      </c>
      <c r="G122" s="28">
        <v>0</v>
      </c>
      <c r="H122" s="28">
        <v>0</v>
      </c>
      <c r="I122" s="28"/>
    </row>
    <row r="123" spans="1:9" ht="15.75">
      <c r="A123" s="9">
        <v>31</v>
      </c>
      <c r="B123" s="10">
        <v>949</v>
      </c>
      <c r="C123" s="11" t="s">
        <v>52</v>
      </c>
      <c r="D123" s="11" t="s">
        <v>7</v>
      </c>
      <c r="E123" s="12">
        <v>1263080</v>
      </c>
      <c r="F123" s="12">
        <v>3625130</v>
      </c>
      <c r="G123" s="12">
        <v>12587350</v>
      </c>
      <c r="H123" s="12">
        <v>2660</v>
      </c>
      <c r="I123" s="12"/>
    </row>
    <row r="124" spans="1:9" ht="15.75">
      <c r="A124" s="9">
        <v>31</v>
      </c>
      <c r="B124" s="10">
        <v>949</v>
      </c>
      <c r="C124" s="11" t="s">
        <v>52</v>
      </c>
      <c r="D124" s="11" t="s">
        <v>8</v>
      </c>
      <c r="E124" s="12">
        <v>2863</v>
      </c>
      <c r="F124" s="12">
        <v>7442</v>
      </c>
      <c r="G124" s="12">
        <v>36214</v>
      </c>
      <c r="H124" s="12">
        <v>20</v>
      </c>
      <c r="I124" s="12"/>
    </row>
    <row r="125" spans="1:9" ht="16.5" thickBot="1">
      <c r="A125" s="14"/>
      <c r="B125" s="15"/>
      <c r="C125" s="16" t="s">
        <v>112</v>
      </c>
      <c r="D125" s="17"/>
      <c r="E125" s="18">
        <f>E123+E124</f>
        <v>1265943</v>
      </c>
      <c r="F125" s="19"/>
      <c r="G125" s="19"/>
      <c r="H125" s="19"/>
      <c r="I125" s="19"/>
    </row>
    <row r="126" spans="1:9" ht="15.75">
      <c r="A126" s="25">
        <v>31</v>
      </c>
      <c r="B126" s="26">
        <v>3203</v>
      </c>
      <c r="C126" s="27" t="s">
        <v>53</v>
      </c>
      <c r="D126" s="27" t="s">
        <v>7</v>
      </c>
      <c r="E126" s="28">
        <v>313755</v>
      </c>
      <c r="F126" s="28">
        <v>790740</v>
      </c>
      <c r="G126" s="28">
        <v>2719410</v>
      </c>
      <c r="H126" s="28">
        <v>308</v>
      </c>
      <c r="I126" s="28"/>
    </row>
    <row r="127" spans="1:9" ht="15.75">
      <c r="A127" s="9">
        <v>31</v>
      </c>
      <c r="B127" s="10">
        <v>3203</v>
      </c>
      <c r="C127" s="11" t="s">
        <v>53</v>
      </c>
      <c r="D127" s="11" t="s">
        <v>8</v>
      </c>
      <c r="E127" s="12">
        <v>66880</v>
      </c>
      <c r="F127" s="12">
        <v>169688</v>
      </c>
      <c r="G127" s="12">
        <v>516745</v>
      </c>
      <c r="H127" s="12">
        <v>96</v>
      </c>
      <c r="I127" s="12"/>
    </row>
    <row r="128" spans="1:9" ht="16.5" thickBot="1">
      <c r="A128" s="14"/>
      <c r="B128" s="15"/>
      <c r="C128" s="16" t="s">
        <v>112</v>
      </c>
      <c r="D128" s="17"/>
      <c r="E128" s="18">
        <f>E126+E127</f>
        <v>380635</v>
      </c>
      <c r="F128" s="19"/>
      <c r="G128" s="19"/>
      <c r="H128" s="19"/>
      <c r="I128" s="19"/>
    </row>
    <row r="129" spans="1:9" ht="15.75">
      <c r="A129" s="25">
        <v>31</v>
      </c>
      <c r="B129" s="26">
        <v>3200</v>
      </c>
      <c r="C129" s="27" t="s">
        <v>54</v>
      </c>
      <c r="D129" s="27" t="s">
        <v>12</v>
      </c>
      <c r="E129" s="28">
        <v>6139940</v>
      </c>
      <c r="F129" s="28">
        <v>15462070</v>
      </c>
      <c r="G129" s="28">
        <v>47800178</v>
      </c>
      <c r="H129" s="28">
        <v>10038</v>
      </c>
      <c r="I129" s="28"/>
    </row>
    <row r="130" spans="1:9" ht="15.75">
      <c r="A130" s="9">
        <v>31</v>
      </c>
      <c r="B130" s="10">
        <v>3200</v>
      </c>
      <c r="C130" s="11" t="s">
        <v>54</v>
      </c>
      <c r="D130" s="11" t="s">
        <v>7</v>
      </c>
      <c r="E130" s="12">
        <v>0</v>
      </c>
      <c r="F130" s="12">
        <v>0</v>
      </c>
      <c r="G130" s="12">
        <v>0</v>
      </c>
      <c r="H130" s="12">
        <v>459</v>
      </c>
      <c r="I130" s="12"/>
    </row>
    <row r="131" spans="1:9" ht="15.75">
      <c r="A131" s="9">
        <v>31</v>
      </c>
      <c r="B131" s="10">
        <v>3200</v>
      </c>
      <c r="C131" s="11" t="s">
        <v>54</v>
      </c>
      <c r="D131" s="11" t="s">
        <v>8</v>
      </c>
      <c r="E131" s="12">
        <v>0</v>
      </c>
      <c r="F131" s="12">
        <v>0</v>
      </c>
      <c r="G131" s="12">
        <v>0</v>
      </c>
      <c r="H131" s="12">
        <v>0</v>
      </c>
      <c r="I131" s="12"/>
    </row>
    <row r="132" spans="1:9" ht="16.5" thickBot="1">
      <c r="A132" s="14"/>
      <c r="B132" s="15"/>
      <c r="C132" s="16" t="s">
        <v>112</v>
      </c>
      <c r="D132" s="17"/>
      <c r="E132" s="18">
        <f>E129+E130+E131</f>
        <v>6139940</v>
      </c>
      <c r="F132" s="19"/>
      <c r="G132" s="19"/>
      <c r="H132" s="19"/>
      <c r="I132" s="19"/>
    </row>
    <row r="133" spans="1:9" ht="15.75">
      <c r="A133" s="25">
        <v>31</v>
      </c>
      <c r="B133" s="26">
        <v>2362</v>
      </c>
      <c r="C133" s="27" t="s">
        <v>55</v>
      </c>
      <c r="D133" s="27" t="s">
        <v>14</v>
      </c>
      <c r="E133" s="28">
        <v>0</v>
      </c>
      <c r="F133" s="28">
        <v>0</v>
      </c>
      <c r="G133" s="28">
        <v>0</v>
      </c>
      <c r="H133" s="28">
        <v>0</v>
      </c>
      <c r="I133" s="28"/>
    </row>
    <row r="134" spans="1:9" ht="15.75">
      <c r="A134" s="9">
        <v>31</v>
      </c>
      <c r="B134" s="10">
        <v>2362</v>
      </c>
      <c r="C134" s="11" t="s">
        <v>55</v>
      </c>
      <c r="D134" s="11" t="s">
        <v>7</v>
      </c>
      <c r="E134" s="12">
        <v>1060765</v>
      </c>
      <c r="F134" s="12">
        <v>2936795</v>
      </c>
      <c r="G134" s="12">
        <v>11577978</v>
      </c>
      <c r="H134" s="12">
        <v>2214</v>
      </c>
      <c r="I134" s="12"/>
    </row>
    <row r="135" spans="1:9" ht="15.75">
      <c r="A135" s="9">
        <v>31</v>
      </c>
      <c r="B135" s="10">
        <v>2362</v>
      </c>
      <c r="C135" s="11" t="s">
        <v>55</v>
      </c>
      <c r="D135" s="11" t="s">
        <v>8</v>
      </c>
      <c r="E135" s="12">
        <v>0</v>
      </c>
      <c r="F135" s="12">
        <v>0</v>
      </c>
      <c r="G135" s="12">
        <v>0</v>
      </c>
      <c r="H135" s="12">
        <v>0</v>
      </c>
      <c r="I135" s="12"/>
    </row>
    <row r="136" spans="1:9" ht="16.5" thickBot="1">
      <c r="A136" s="14"/>
      <c r="B136" s="15"/>
      <c r="C136" s="16" t="s">
        <v>112</v>
      </c>
      <c r="D136" s="17"/>
      <c r="E136" s="18">
        <f>E134</f>
        <v>1060765</v>
      </c>
      <c r="F136" s="19"/>
      <c r="G136" s="19"/>
      <c r="H136" s="19"/>
      <c r="I136" s="19"/>
    </row>
    <row r="137" spans="1:9" ht="15.75">
      <c r="A137" s="25">
        <v>98</v>
      </c>
      <c r="B137" s="26">
        <v>837</v>
      </c>
      <c r="C137" s="27" t="s">
        <v>56</v>
      </c>
      <c r="D137" s="27" t="s">
        <v>7</v>
      </c>
      <c r="E137" s="28">
        <v>322265</v>
      </c>
      <c r="F137" s="28">
        <v>832402</v>
      </c>
      <c r="G137" s="28">
        <v>2807206</v>
      </c>
      <c r="H137" s="28">
        <v>581</v>
      </c>
      <c r="I137" s="28"/>
    </row>
    <row r="138" spans="1:9" ht="15.75">
      <c r="A138" s="9">
        <v>98</v>
      </c>
      <c r="B138" s="10">
        <v>837</v>
      </c>
      <c r="C138" s="11" t="s">
        <v>56</v>
      </c>
      <c r="D138" s="11" t="s">
        <v>8</v>
      </c>
      <c r="E138" s="12">
        <v>11448</v>
      </c>
      <c r="F138" s="12">
        <v>28892</v>
      </c>
      <c r="G138" s="12">
        <v>111605</v>
      </c>
      <c r="H138" s="12">
        <v>19</v>
      </c>
      <c r="I138" s="12"/>
    </row>
    <row r="139" spans="1:9" ht="16.5" thickBot="1">
      <c r="A139" s="14"/>
      <c r="B139" s="15"/>
      <c r="C139" s="16" t="s">
        <v>112</v>
      </c>
      <c r="D139" s="17"/>
      <c r="E139" s="18">
        <f>E137+E138</f>
        <v>333713</v>
      </c>
      <c r="F139" s="19"/>
      <c r="G139" s="19"/>
      <c r="H139" s="19"/>
      <c r="I139" s="19"/>
    </row>
    <row r="140" spans="1:9" ht="15.75">
      <c r="A140" s="25">
        <v>75</v>
      </c>
      <c r="B140" s="26">
        <v>962</v>
      </c>
      <c r="C140" s="27" t="s">
        <v>57</v>
      </c>
      <c r="D140" s="27" t="s">
        <v>14</v>
      </c>
      <c r="E140" s="28">
        <v>3423528</v>
      </c>
      <c r="F140" s="28">
        <v>9118200</v>
      </c>
      <c r="G140" s="28">
        <v>29442048</v>
      </c>
      <c r="H140" s="28">
        <v>5855</v>
      </c>
      <c r="I140" s="28"/>
    </row>
    <row r="141" spans="1:9" ht="15.75">
      <c r="A141" s="9">
        <v>75</v>
      </c>
      <c r="B141" s="10">
        <v>962</v>
      </c>
      <c r="C141" s="11" t="s">
        <v>57</v>
      </c>
      <c r="D141" s="11" t="s">
        <v>7</v>
      </c>
      <c r="E141" s="12">
        <v>425597</v>
      </c>
      <c r="F141" s="12">
        <v>1216289</v>
      </c>
      <c r="G141" s="12">
        <v>3042452</v>
      </c>
      <c r="H141" s="12">
        <v>617</v>
      </c>
      <c r="I141" s="12"/>
    </row>
    <row r="142" spans="1:9" ht="15.75">
      <c r="A142" s="9">
        <v>75</v>
      </c>
      <c r="B142" s="10">
        <v>962</v>
      </c>
      <c r="C142" s="11" t="s">
        <v>57</v>
      </c>
      <c r="D142" s="11" t="s">
        <v>8</v>
      </c>
      <c r="E142" s="12">
        <v>0</v>
      </c>
      <c r="F142" s="12">
        <v>0</v>
      </c>
      <c r="G142" s="12">
        <v>0</v>
      </c>
      <c r="H142" s="12">
        <v>28</v>
      </c>
      <c r="I142" s="12"/>
    </row>
    <row r="143" spans="1:9" ht="16.5" thickBot="1">
      <c r="A143" s="14"/>
      <c r="B143" s="15"/>
      <c r="C143" s="16" t="s">
        <v>112</v>
      </c>
      <c r="D143" s="17"/>
      <c r="E143" s="18">
        <f>E140+E141+E142</f>
        <v>3849125</v>
      </c>
      <c r="F143" s="19"/>
      <c r="G143" s="19"/>
      <c r="H143" s="19"/>
      <c r="I143" s="19"/>
    </row>
    <row r="144" spans="1:9" ht="15.75">
      <c r="A144" s="25">
        <v>31</v>
      </c>
      <c r="B144" s="26">
        <v>2363</v>
      </c>
      <c r="C144" s="27" t="s">
        <v>58</v>
      </c>
      <c r="D144" s="27" t="s">
        <v>14</v>
      </c>
      <c r="E144" s="28">
        <v>9253020</v>
      </c>
      <c r="F144" s="28">
        <v>24955350</v>
      </c>
      <c r="G144" s="28">
        <v>95064060</v>
      </c>
      <c r="H144" s="28">
        <v>27092</v>
      </c>
      <c r="I144" s="28"/>
    </row>
    <row r="145" spans="1:9" ht="15.75">
      <c r="A145" s="9">
        <v>31</v>
      </c>
      <c r="B145" s="10">
        <v>2363</v>
      </c>
      <c r="C145" s="11" t="s">
        <v>58</v>
      </c>
      <c r="D145" s="11" t="s">
        <v>7</v>
      </c>
      <c r="E145" s="12">
        <v>5955700</v>
      </c>
      <c r="F145" s="12">
        <v>15591660</v>
      </c>
      <c r="G145" s="12">
        <v>56177471</v>
      </c>
      <c r="H145" s="12">
        <v>14342</v>
      </c>
      <c r="I145" s="12"/>
    </row>
    <row r="146" spans="1:9" ht="16.5" thickBot="1">
      <c r="A146" s="14"/>
      <c r="B146" s="15"/>
      <c r="C146" s="16" t="s">
        <v>112</v>
      </c>
      <c r="D146" s="17"/>
      <c r="E146" s="18">
        <f>E144+E145</f>
        <v>15208720</v>
      </c>
      <c r="F146" s="19"/>
      <c r="G146" s="19"/>
      <c r="H146" s="19"/>
      <c r="I146" s="19"/>
    </row>
    <row r="147" spans="1:9" ht="15.75">
      <c r="A147" s="25">
        <v>76</v>
      </c>
      <c r="B147" s="26">
        <v>118</v>
      </c>
      <c r="C147" s="27" t="s">
        <v>59</v>
      </c>
      <c r="D147" s="27" t="s">
        <v>7</v>
      </c>
      <c r="E147" s="28">
        <v>3080040</v>
      </c>
      <c r="F147" s="28">
        <v>8404859</v>
      </c>
      <c r="G147" s="28">
        <v>30643665</v>
      </c>
      <c r="H147" s="28">
        <v>7109</v>
      </c>
      <c r="I147" s="28"/>
    </row>
    <row r="148" spans="1:9" ht="15.75">
      <c r="A148" s="9">
        <v>76</v>
      </c>
      <c r="B148" s="10">
        <v>118</v>
      </c>
      <c r="C148" s="11" t="s">
        <v>59</v>
      </c>
      <c r="D148" s="11" t="s">
        <v>8</v>
      </c>
      <c r="E148" s="12">
        <v>86759</v>
      </c>
      <c r="F148" s="12">
        <v>236138</v>
      </c>
      <c r="G148" s="12">
        <v>1259400</v>
      </c>
      <c r="H148" s="12">
        <v>226</v>
      </c>
      <c r="I148" s="12"/>
    </row>
    <row r="149" spans="1:9" ht="16.5" thickBot="1">
      <c r="A149" s="14"/>
      <c r="B149" s="15"/>
      <c r="C149" s="16" t="s">
        <v>112</v>
      </c>
      <c r="D149" s="17"/>
      <c r="E149" s="18">
        <f>E147+E148</f>
        <v>3166799</v>
      </c>
      <c r="F149" s="19"/>
      <c r="G149" s="19"/>
      <c r="H149" s="19"/>
      <c r="I149" s="19"/>
    </row>
    <row r="150" spans="1:9" ht="15.75">
      <c r="A150" s="25">
        <v>87</v>
      </c>
      <c r="B150" s="26">
        <v>6201</v>
      </c>
      <c r="C150" s="27" t="s">
        <v>60</v>
      </c>
      <c r="D150" s="27" t="s">
        <v>7</v>
      </c>
      <c r="E150" s="28">
        <v>707873</v>
      </c>
      <c r="F150" s="28">
        <v>1786824</v>
      </c>
      <c r="G150" s="28">
        <v>5891478</v>
      </c>
      <c r="H150" s="28">
        <v>733</v>
      </c>
      <c r="I150" s="28"/>
    </row>
    <row r="151" spans="1:9" ht="15.75">
      <c r="A151" s="9">
        <v>87</v>
      </c>
      <c r="B151" s="10">
        <v>6201</v>
      </c>
      <c r="C151" s="11" t="s">
        <v>60</v>
      </c>
      <c r="D151" s="11" t="s">
        <v>8</v>
      </c>
      <c r="E151" s="12">
        <v>15081</v>
      </c>
      <c r="F151" s="12">
        <v>38179</v>
      </c>
      <c r="G151" s="12">
        <v>256170</v>
      </c>
      <c r="H151" s="12">
        <v>64</v>
      </c>
      <c r="I151" s="13">
        <v>3900</v>
      </c>
    </row>
    <row r="152" spans="1:9" ht="16.5" thickBot="1">
      <c r="A152" s="14"/>
      <c r="B152" s="15"/>
      <c r="C152" s="16" t="s">
        <v>112</v>
      </c>
      <c r="D152" s="16"/>
      <c r="E152" s="18">
        <f>E150+E151</f>
        <v>722954</v>
      </c>
      <c r="F152" s="19"/>
      <c r="G152" s="19"/>
      <c r="H152" s="19"/>
      <c r="I152" s="18"/>
    </row>
    <row r="153" spans="1:9" ht="15.75">
      <c r="A153" s="25">
        <v>87</v>
      </c>
      <c r="B153" s="26">
        <v>6200</v>
      </c>
      <c r="C153" s="27" t="s">
        <v>61</v>
      </c>
      <c r="D153" s="27" t="s">
        <v>12</v>
      </c>
      <c r="E153" s="28">
        <v>6324443</v>
      </c>
      <c r="F153" s="28">
        <v>55651675</v>
      </c>
      <c r="G153" s="28">
        <v>163350313</v>
      </c>
      <c r="H153" s="28">
        <v>55562</v>
      </c>
      <c r="I153" s="28"/>
    </row>
    <row r="154" spans="1:9" ht="15.75">
      <c r="A154" s="9">
        <v>87</v>
      </c>
      <c r="B154" s="10">
        <v>6200</v>
      </c>
      <c r="C154" s="11" t="s">
        <v>61</v>
      </c>
      <c r="D154" s="11" t="s">
        <v>7</v>
      </c>
      <c r="E154" s="12">
        <v>0</v>
      </c>
      <c r="F154" s="12">
        <v>0</v>
      </c>
      <c r="G154" s="12">
        <v>0</v>
      </c>
      <c r="H154" s="12">
        <v>0</v>
      </c>
      <c r="I154" s="12"/>
    </row>
    <row r="155" spans="1:9" ht="16.5" thickBot="1">
      <c r="A155" s="14"/>
      <c r="B155" s="15"/>
      <c r="C155" s="16" t="s">
        <v>112</v>
      </c>
      <c r="D155" s="17"/>
      <c r="E155" s="18">
        <f>E153+E154</f>
        <v>6324443</v>
      </c>
      <c r="F155" s="19"/>
      <c r="G155" s="19"/>
      <c r="H155" s="19"/>
      <c r="I155" s="19"/>
    </row>
    <row r="156" spans="1:9" ht="15.75">
      <c r="A156" s="25">
        <v>31</v>
      </c>
      <c r="B156" s="26">
        <v>2386</v>
      </c>
      <c r="C156" s="27" t="s">
        <v>62</v>
      </c>
      <c r="D156" s="27" t="s">
        <v>7</v>
      </c>
      <c r="E156" s="28">
        <v>129780</v>
      </c>
      <c r="F156" s="28">
        <v>329310</v>
      </c>
      <c r="G156" s="28">
        <v>1107030</v>
      </c>
      <c r="H156" s="28">
        <v>278</v>
      </c>
      <c r="I156" s="28"/>
    </row>
    <row r="157" spans="1:9" ht="15.75">
      <c r="A157" s="9">
        <v>31</v>
      </c>
      <c r="B157" s="10">
        <v>2386</v>
      </c>
      <c r="C157" s="11" t="s">
        <v>62</v>
      </c>
      <c r="D157" s="11" t="s">
        <v>8</v>
      </c>
      <c r="E157" s="12">
        <v>35455</v>
      </c>
      <c r="F157" s="12">
        <v>88507</v>
      </c>
      <c r="G157" s="12">
        <v>279516</v>
      </c>
      <c r="H157" s="12">
        <v>28</v>
      </c>
      <c r="I157" s="12"/>
    </row>
    <row r="158" spans="1:9" ht="16.5" thickBot="1">
      <c r="A158" s="14"/>
      <c r="B158" s="15"/>
      <c r="C158" s="16" t="s">
        <v>112</v>
      </c>
      <c r="D158" s="17"/>
      <c r="E158" s="18">
        <f>E156+E157</f>
        <v>165235</v>
      </c>
      <c r="F158" s="19"/>
      <c r="G158" s="19"/>
      <c r="H158" s="19"/>
      <c r="I158" s="19"/>
    </row>
    <row r="159" spans="1:9" ht="15.75">
      <c r="A159" s="25">
        <v>13</v>
      </c>
      <c r="B159" s="26">
        <v>1058</v>
      </c>
      <c r="C159" s="27" t="s">
        <v>63</v>
      </c>
      <c r="D159" s="27" t="s">
        <v>7</v>
      </c>
      <c r="E159" s="28">
        <v>26385</v>
      </c>
      <c r="F159" s="28">
        <v>1077187</v>
      </c>
      <c r="G159" s="28">
        <v>2838210</v>
      </c>
      <c r="H159" s="28">
        <v>386</v>
      </c>
      <c r="I159" s="28"/>
    </row>
    <row r="160" spans="1:9" ht="15.75">
      <c r="A160" s="9">
        <v>13</v>
      </c>
      <c r="B160" s="10">
        <v>1058</v>
      </c>
      <c r="C160" s="11" t="s">
        <v>63</v>
      </c>
      <c r="D160" s="11" t="s">
        <v>8</v>
      </c>
      <c r="E160" s="12">
        <v>0</v>
      </c>
      <c r="F160" s="12">
        <v>0</v>
      </c>
      <c r="G160" s="12">
        <v>0</v>
      </c>
      <c r="H160" s="12">
        <v>7</v>
      </c>
      <c r="I160" s="12"/>
    </row>
    <row r="161" spans="1:9" ht="16.5" thickBot="1">
      <c r="A161" s="14"/>
      <c r="B161" s="15"/>
      <c r="C161" s="16" t="s">
        <v>112</v>
      </c>
      <c r="D161" s="17"/>
      <c r="E161" s="18">
        <f>E159+E160</f>
        <v>26385</v>
      </c>
      <c r="F161" s="19"/>
      <c r="G161" s="19"/>
      <c r="H161" s="19"/>
      <c r="I161" s="19"/>
    </row>
    <row r="162" spans="1:9" ht="15.75">
      <c r="A162" s="25">
        <v>71</v>
      </c>
      <c r="B162" s="26">
        <v>4001</v>
      </c>
      <c r="C162" s="27" t="s">
        <v>64</v>
      </c>
      <c r="D162" s="27" t="s">
        <v>7</v>
      </c>
      <c r="E162" s="28">
        <v>589074</v>
      </c>
      <c r="F162" s="28">
        <v>1494278</v>
      </c>
      <c r="G162" s="28">
        <v>5000993</v>
      </c>
      <c r="H162" s="28">
        <v>875</v>
      </c>
      <c r="I162" s="28"/>
    </row>
    <row r="163" spans="1:9" ht="15.75">
      <c r="A163" s="9">
        <v>71</v>
      </c>
      <c r="B163" s="10">
        <v>4001</v>
      </c>
      <c r="C163" s="11" t="s">
        <v>64</v>
      </c>
      <c r="D163" s="11" t="s">
        <v>8</v>
      </c>
      <c r="E163" s="12">
        <v>74122</v>
      </c>
      <c r="F163" s="12">
        <v>96088</v>
      </c>
      <c r="G163" s="12">
        <v>172068</v>
      </c>
      <c r="H163" s="12">
        <v>236</v>
      </c>
      <c r="I163" s="12"/>
    </row>
    <row r="164" spans="1:9" ht="16.5" thickBot="1">
      <c r="A164" s="14"/>
      <c r="B164" s="15"/>
      <c r="C164" s="16" t="s">
        <v>112</v>
      </c>
      <c r="D164" s="17"/>
      <c r="E164" s="18">
        <f>E162+E163</f>
        <v>663196</v>
      </c>
      <c r="F164" s="19"/>
      <c r="G164" s="19"/>
      <c r="H164" s="19"/>
      <c r="I164" s="19"/>
    </row>
    <row r="165" spans="1:9" ht="16.5" thickBot="1">
      <c r="A165" s="20">
        <v>71</v>
      </c>
      <c r="B165" s="21">
        <v>995</v>
      </c>
      <c r="C165" s="22" t="s">
        <v>65</v>
      </c>
      <c r="D165" s="22" t="s">
        <v>7</v>
      </c>
      <c r="E165" s="23">
        <v>2429955</v>
      </c>
      <c r="F165" s="24">
        <v>6467165</v>
      </c>
      <c r="G165" s="24">
        <v>22110802</v>
      </c>
      <c r="H165" s="24">
        <v>4466</v>
      </c>
      <c r="I165" s="24"/>
    </row>
    <row r="166" spans="1:9" ht="16.5" thickBot="1">
      <c r="A166" s="25">
        <v>74</v>
      </c>
      <c r="B166" s="29">
        <v>4000</v>
      </c>
      <c r="C166" s="30" t="s">
        <v>66</v>
      </c>
      <c r="D166" s="30" t="s">
        <v>7</v>
      </c>
      <c r="E166" s="31">
        <v>768744</v>
      </c>
      <c r="F166" s="31">
        <v>2087616</v>
      </c>
      <c r="G166" s="31">
        <v>5805376</v>
      </c>
      <c r="H166" s="31">
        <v>1057</v>
      </c>
      <c r="I166" s="31"/>
    </row>
    <row r="167" spans="1:9" ht="15.75">
      <c r="A167" s="32">
        <v>74</v>
      </c>
      <c r="B167" s="29">
        <v>4000</v>
      </c>
      <c r="C167" s="30" t="s">
        <v>66</v>
      </c>
      <c r="D167" s="30" t="s">
        <v>8</v>
      </c>
      <c r="E167" s="31">
        <v>100140</v>
      </c>
      <c r="F167" s="31">
        <v>312097</v>
      </c>
      <c r="G167" s="31">
        <v>1368803</v>
      </c>
      <c r="H167" s="31">
        <v>497</v>
      </c>
      <c r="I167" s="31"/>
    </row>
    <row r="168" spans="1:9" ht="17.25" customHeight="1" thickBot="1">
      <c r="A168" s="33"/>
      <c r="B168" s="34"/>
      <c r="C168" s="35" t="s">
        <v>112</v>
      </c>
      <c r="D168" s="36"/>
      <c r="E168" s="37">
        <f>E166+E167</f>
        <v>868884</v>
      </c>
      <c r="F168" s="38"/>
      <c r="G168" s="38"/>
      <c r="H168" s="38"/>
      <c r="I168" s="38"/>
    </row>
    <row r="169" spans="1:9" ht="1.5" customHeight="1" hidden="1">
      <c r="A169" s="25">
        <v>34</v>
      </c>
      <c r="B169" s="26">
        <v>2368</v>
      </c>
      <c r="C169" s="27" t="s">
        <v>67</v>
      </c>
      <c r="D169" s="27" t="s">
        <v>12</v>
      </c>
      <c r="E169" s="28">
        <v>12834423</v>
      </c>
      <c r="F169" s="28">
        <v>36082031</v>
      </c>
      <c r="G169" s="28">
        <v>137361714</v>
      </c>
      <c r="H169" s="28">
        <v>14818</v>
      </c>
      <c r="I169" s="28"/>
    </row>
    <row r="170" spans="1:9" ht="15.75">
      <c r="A170" s="9">
        <v>34</v>
      </c>
      <c r="B170" s="10">
        <v>2368</v>
      </c>
      <c r="C170" s="11" t="s">
        <v>67</v>
      </c>
      <c r="D170" s="11" t="s">
        <v>7</v>
      </c>
      <c r="E170" s="12">
        <v>13024276</v>
      </c>
      <c r="F170" s="12">
        <v>30079081</v>
      </c>
      <c r="G170" s="12">
        <v>141282342</v>
      </c>
      <c r="H170" s="12">
        <v>27312</v>
      </c>
      <c r="I170" s="12"/>
    </row>
    <row r="171" spans="1:9" ht="15.75">
      <c r="A171" s="9">
        <v>34</v>
      </c>
      <c r="B171" s="10">
        <v>2368</v>
      </c>
      <c r="C171" s="11" t="s">
        <v>67</v>
      </c>
      <c r="D171" s="11" t="s">
        <v>8</v>
      </c>
      <c r="E171" s="12">
        <v>206026</v>
      </c>
      <c r="F171" s="12">
        <v>529791</v>
      </c>
      <c r="G171" s="12">
        <v>1965964</v>
      </c>
      <c r="H171" s="12">
        <v>270</v>
      </c>
      <c r="I171" s="12"/>
    </row>
    <row r="172" spans="1:9" ht="16.5" thickBot="1">
      <c r="A172" s="14"/>
      <c r="B172" s="15"/>
      <c r="C172" s="16" t="s">
        <v>112</v>
      </c>
      <c r="D172" s="17"/>
      <c r="E172" s="18">
        <f>E170+E171</f>
        <v>13230302</v>
      </c>
      <c r="F172" s="19"/>
      <c r="G172" s="19"/>
      <c r="H172" s="19"/>
      <c r="I172" s="19"/>
    </row>
    <row r="173" spans="1:9" ht="15.75">
      <c r="A173" s="25">
        <v>57</v>
      </c>
      <c r="B173" s="26">
        <v>1501</v>
      </c>
      <c r="C173" s="27" t="s">
        <v>68</v>
      </c>
      <c r="D173" s="27" t="s">
        <v>12</v>
      </c>
      <c r="E173" s="28">
        <v>0</v>
      </c>
      <c r="F173" s="28">
        <v>0</v>
      </c>
      <c r="G173" s="28">
        <v>0</v>
      </c>
      <c r="H173" s="28">
        <v>0</v>
      </c>
      <c r="I173" s="28"/>
    </row>
    <row r="174" spans="1:9" ht="15.75">
      <c r="A174" s="9">
        <v>57</v>
      </c>
      <c r="B174" s="10">
        <v>1501</v>
      </c>
      <c r="C174" s="11" t="s">
        <v>68</v>
      </c>
      <c r="D174" s="11" t="s">
        <v>7</v>
      </c>
      <c r="E174" s="12">
        <v>1588943</v>
      </c>
      <c r="F174" s="12">
        <v>4427241</v>
      </c>
      <c r="G174" s="12">
        <v>12848259</v>
      </c>
      <c r="H174" s="12">
        <v>3190</v>
      </c>
      <c r="I174" s="12"/>
    </row>
    <row r="175" spans="1:9" ht="15.75">
      <c r="A175" s="9">
        <v>57</v>
      </c>
      <c r="B175" s="10">
        <v>1501</v>
      </c>
      <c r="C175" s="11" t="s">
        <v>68</v>
      </c>
      <c r="D175" s="11" t="s">
        <v>8</v>
      </c>
      <c r="E175" s="12">
        <v>12973</v>
      </c>
      <c r="F175" s="12">
        <v>56146</v>
      </c>
      <c r="G175" s="12">
        <v>277102</v>
      </c>
      <c r="H175" s="12">
        <v>60</v>
      </c>
      <c r="I175" s="13">
        <v>10032</v>
      </c>
    </row>
    <row r="176" spans="1:9" ht="16.5" thickBot="1">
      <c r="A176" s="14"/>
      <c r="B176" s="15"/>
      <c r="C176" s="16" t="s">
        <v>112</v>
      </c>
      <c r="D176" s="17"/>
      <c r="E176" s="18">
        <f>E174+E175</f>
        <v>1601916</v>
      </c>
      <c r="F176" s="19"/>
      <c r="G176" s="19"/>
      <c r="H176" s="19"/>
      <c r="I176" s="19"/>
    </row>
    <row r="177" spans="1:9" ht="15.75">
      <c r="A177" s="25">
        <v>75</v>
      </c>
      <c r="B177" s="26">
        <v>965</v>
      </c>
      <c r="C177" s="27" t="s">
        <v>69</v>
      </c>
      <c r="D177" s="27" t="s">
        <v>7</v>
      </c>
      <c r="E177" s="28">
        <v>259200</v>
      </c>
      <c r="F177" s="28">
        <v>705600</v>
      </c>
      <c r="G177" s="28">
        <v>2095776</v>
      </c>
      <c r="H177" s="28">
        <v>525</v>
      </c>
      <c r="I177" s="28"/>
    </row>
    <row r="178" spans="1:9" ht="15.75">
      <c r="A178" s="9">
        <v>75</v>
      </c>
      <c r="B178" s="10">
        <v>965</v>
      </c>
      <c r="C178" s="11" t="s">
        <v>69</v>
      </c>
      <c r="D178" s="11" t="s">
        <v>8</v>
      </c>
      <c r="E178" s="12">
        <v>13826</v>
      </c>
      <c r="F178" s="12">
        <v>43421</v>
      </c>
      <c r="G178" s="12">
        <v>146344</v>
      </c>
      <c r="H178" s="12">
        <v>7</v>
      </c>
      <c r="I178" s="12"/>
    </row>
    <row r="179" spans="1:9" ht="16.5" thickBot="1">
      <c r="A179" s="14"/>
      <c r="B179" s="15"/>
      <c r="C179" s="16" t="s">
        <v>112</v>
      </c>
      <c r="D179" s="17"/>
      <c r="E179" s="18">
        <f>E177+E178</f>
        <v>273026</v>
      </c>
      <c r="F179" s="19"/>
      <c r="G179" s="19"/>
      <c r="H179" s="19"/>
      <c r="I179" s="19"/>
    </row>
    <row r="180" spans="1:9" ht="16.5" thickBot="1">
      <c r="A180" s="20">
        <v>74</v>
      </c>
      <c r="B180" s="21" t="s">
        <v>70</v>
      </c>
      <c r="C180" s="22" t="s">
        <v>71</v>
      </c>
      <c r="D180" s="22" t="s">
        <v>12</v>
      </c>
      <c r="E180" s="23">
        <v>0</v>
      </c>
      <c r="F180" s="24">
        <v>0</v>
      </c>
      <c r="G180" s="24">
        <v>17352534</v>
      </c>
      <c r="H180" s="24">
        <v>0</v>
      </c>
      <c r="I180" s="24"/>
    </row>
    <row r="181" spans="1:9" ht="15.75">
      <c r="A181" s="25">
        <v>52</v>
      </c>
      <c r="B181" s="26">
        <v>3020</v>
      </c>
      <c r="C181" s="27" t="s">
        <v>72</v>
      </c>
      <c r="D181" s="27" t="s">
        <v>7</v>
      </c>
      <c r="E181" s="28">
        <v>96832</v>
      </c>
      <c r="F181" s="28">
        <v>225227</v>
      </c>
      <c r="G181" s="28">
        <v>884046</v>
      </c>
      <c r="H181" s="28">
        <v>180</v>
      </c>
      <c r="I181" s="28"/>
    </row>
    <row r="182" spans="1:9" ht="15.75">
      <c r="A182" s="9">
        <v>52</v>
      </c>
      <c r="B182" s="10">
        <v>3020</v>
      </c>
      <c r="C182" s="11" t="s">
        <v>72</v>
      </c>
      <c r="D182" s="11" t="s">
        <v>8</v>
      </c>
      <c r="E182" s="12">
        <v>1187944</v>
      </c>
      <c r="F182" s="12">
        <v>3212466</v>
      </c>
      <c r="G182" s="12">
        <v>13124560</v>
      </c>
      <c r="H182" s="12">
        <v>3120</v>
      </c>
      <c r="I182" s="13">
        <v>860831</v>
      </c>
    </row>
    <row r="183" spans="1:9" ht="16.5" thickBot="1">
      <c r="A183" s="14"/>
      <c r="B183" s="15"/>
      <c r="C183" s="16" t="s">
        <v>112</v>
      </c>
      <c r="D183" s="17"/>
      <c r="E183" s="18">
        <f>E181+E182</f>
        <v>1284776</v>
      </c>
      <c r="F183" s="19"/>
      <c r="G183" s="19"/>
      <c r="H183" s="19"/>
      <c r="I183" s="18"/>
    </row>
    <row r="184" spans="1:9" ht="15.75">
      <c r="A184" s="25">
        <v>31</v>
      </c>
      <c r="B184" s="26">
        <v>934</v>
      </c>
      <c r="C184" s="27" t="s">
        <v>73</v>
      </c>
      <c r="D184" s="27" t="s">
        <v>12</v>
      </c>
      <c r="E184" s="28">
        <v>37556</v>
      </c>
      <c r="F184" s="28">
        <v>117448</v>
      </c>
      <c r="G184" s="28">
        <v>1395560</v>
      </c>
      <c r="H184" s="28">
        <v>10</v>
      </c>
      <c r="I184" s="28"/>
    </row>
    <row r="185" spans="1:9" ht="15.75">
      <c r="A185" s="9">
        <v>31</v>
      </c>
      <c r="B185" s="10">
        <v>934</v>
      </c>
      <c r="C185" s="11" t="s">
        <v>73</v>
      </c>
      <c r="D185" s="11" t="s">
        <v>14</v>
      </c>
      <c r="E185" s="12">
        <v>2605871</v>
      </c>
      <c r="F185" s="12">
        <v>6760070</v>
      </c>
      <c r="G185" s="12">
        <v>25973210</v>
      </c>
      <c r="H185" s="12">
        <v>6050</v>
      </c>
      <c r="I185" s="12"/>
    </row>
    <row r="186" spans="1:9" ht="15.75">
      <c r="A186" s="9">
        <v>31</v>
      </c>
      <c r="B186" s="10">
        <v>934</v>
      </c>
      <c r="C186" s="11" t="s">
        <v>73</v>
      </c>
      <c r="D186" s="11" t="s">
        <v>7</v>
      </c>
      <c r="E186" s="12">
        <v>13427239</v>
      </c>
      <c r="F186" s="12">
        <v>36335745</v>
      </c>
      <c r="G186" s="12">
        <v>133024546</v>
      </c>
      <c r="H186" s="12">
        <v>26900</v>
      </c>
      <c r="I186" s="12"/>
    </row>
    <row r="187" spans="1:9" ht="15.75">
      <c r="A187" s="9">
        <v>31</v>
      </c>
      <c r="B187" s="10">
        <v>934</v>
      </c>
      <c r="C187" s="11" t="s">
        <v>73</v>
      </c>
      <c r="D187" s="11" t="s">
        <v>8</v>
      </c>
      <c r="E187" s="12">
        <v>22092863</v>
      </c>
      <c r="F187" s="12">
        <v>62918838</v>
      </c>
      <c r="G187" s="12">
        <v>232309954</v>
      </c>
      <c r="H187" s="12">
        <v>44940</v>
      </c>
      <c r="I187" s="13">
        <v>10534092</v>
      </c>
    </row>
    <row r="188" spans="1:9" ht="16.5" thickBot="1">
      <c r="A188" s="14"/>
      <c r="B188" s="15"/>
      <c r="C188" s="16" t="s">
        <v>112</v>
      </c>
      <c r="D188" s="17"/>
      <c r="E188" s="18">
        <f>E184+E185+E186+E187</f>
        <v>38163529</v>
      </c>
      <c r="F188" s="19"/>
      <c r="G188" s="19"/>
      <c r="H188" s="19"/>
      <c r="I188" s="18"/>
    </row>
    <row r="189" spans="1:9" ht="15.75">
      <c r="A189" s="25">
        <v>74</v>
      </c>
      <c r="B189" s="26">
        <v>4002</v>
      </c>
      <c r="C189" s="27" t="s">
        <v>74</v>
      </c>
      <c r="D189" s="27" t="s">
        <v>7</v>
      </c>
      <c r="E189" s="28">
        <v>352193</v>
      </c>
      <c r="F189" s="28">
        <v>973796</v>
      </c>
      <c r="G189" s="28">
        <v>3449367</v>
      </c>
      <c r="H189" s="28">
        <v>1119</v>
      </c>
      <c r="I189" s="39">
        <v>471</v>
      </c>
    </row>
    <row r="190" spans="1:9" ht="15.75">
      <c r="A190" s="9">
        <v>74</v>
      </c>
      <c r="B190" s="10">
        <v>4002</v>
      </c>
      <c r="C190" s="11" t="s">
        <v>74</v>
      </c>
      <c r="D190" s="11" t="s">
        <v>8</v>
      </c>
      <c r="E190" s="12">
        <v>145357</v>
      </c>
      <c r="F190" s="12">
        <v>399292</v>
      </c>
      <c r="G190" s="12">
        <v>1430079</v>
      </c>
      <c r="H190" s="12">
        <v>140</v>
      </c>
      <c r="I190" s="12"/>
    </row>
    <row r="191" spans="1:9" ht="16.5" thickBot="1">
      <c r="A191" s="14"/>
      <c r="B191" s="15"/>
      <c r="C191" s="16" t="s">
        <v>112</v>
      </c>
      <c r="D191" s="17"/>
      <c r="E191" s="18">
        <f>E189+E190</f>
        <v>497550</v>
      </c>
      <c r="F191" s="19"/>
      <c r="G191" s="19"/>
      <c r="H191" s="19"/>
      <c r="I191" s="19"/>
    </row>
    <row r="192" spans="1:9" ht="15.75">
      <c r="A192" s="25">
        <v>71</v>
      </c>
      <c r="B192" s="26">
        <v>4003</v>
      </c>
      <c r="C192" s="27" t="s">
        <v>75</v>
      </c>
      <c r="D192" s="27" t="s">
        <v>7</v>
      </c>
      <c r="E192" s="28">
        <v>80329</v>
      </c>
      <c r="F192" s="28">
        <v>188861</v>
      </c>
      <c r="G192" s="28">
        <v>814843</v>
      </c>
      <c r="H192" s="28">
        <v>0</v>
      </c>
      <c r="I192" s="28"/>
    </row>
    <row r="193" spans="1:9" ht="15.75">
      <c r="A193" s="9">
        <v>71</v>
      </c>
      <c r="B193" s="10">
        <v>4003</v>
      </c>
      <c r="C193" s="11" t="s">
        <v>75</v>
      </c>
      <c r="D193" s="11" t="s">
        <v>8</v>
      </c>
      <c r="E193" s="12">
        <v>73561</v>
      </c>
      <c r="F193" s="12">
        <v>178914</v>
      </c>
      <c r="G193" s="12">
        <v>372517</v>
      </c>
      <c r="H193" s="12">
        <v>105</v>
      </c>
      <c r="I193" s="12">
        <v>56781</v>
      </c>
    </row>
    <row r="194" spans="1:9" ht="16.5" thickBot="1">
      <c r="A194" s="14"/>
      <c r="B194" s="15"/>
      <c r="C194" s="16" t="s">
        <v>112</v>
      </c>
      <c r="D194" s="17"/>
      <c r="E194" s="18">
        <f>E193+E192</f>
        <v>153890</v>
      </c>
      <c r="F194" s="19"/>
      <c r="G194" s="19"/>
      <c r="H194" s="19"/>
      <c r="I194" s="19"/>
    </row>
    <row r="195" spans="1:9" ht="15.75">
      <c r="A195" s="25">
        <v>71</v>
      </c>
      <c r="B195" s="26">
        <v>9</v>
      </c>
      <c r="C195" s="27" t="s">
        <v>76</v>
      </c>
      <c r="D195" s="27" t="s">
        <v>14</v>
      </c>
      <c r="E195" s="28">
        <v>2507347</v>
      </c>
      <c r="F195" s="28">
        <v>7228560</v>
      </c>
      <c r="G195" s="28">
        <v>27034552</v>
      </c>
      <c r="H195" s="28">
        <v>6530</v>
      </c>
      <c r="I195" s="28"/>
    </row>
    <row r="196" spans="1:9" ht="15.75">
      <c r="A196" s="9">
        <v>71</v>
      </c>
      <c r="B196" s="10">
        <v>9</v>
      </c>
      <c r="C196" s="11" t="s">
        <v>76</v>
      </c>
      <c r="D196" s="11" t="s">
        <v>7</v>
      </c>
      <c r="E196" s="12">
        <v>2538621</v>
      </c>
      <c r="F196" s="12">
        <v>6636804</v>
      </c>
      <c r="G196" s="12">
        <v>22036628</v>
      </c>
      <c r="H196" s="12">
        <v>4403</v>
      </c>
      <c r="I196" s="12"/>
    </row>
    <row r="197" spans="1:9" ht="15.75">
      <c r="A197" s="9">
        <v>71</v>
      </c>
      <c r="B197" s="10">
        <v>9</v>
      </c>
      <c r="C197" s="11" t="s">
        <v>76</v>
      </c>
      <c r="D197" s="11" t="s">
        <v>8</v>
      </c>
      <c r="E197" s="12">
        <v>0</v>
      </c>
      <c r="F197" s="12">
        <v>0</v>
      </c>
      <c r="G197" s="12">
        <v>0</v>
      </c>
      <c r="H197" s="12">
        <v>42</v>
      </c>
      <c r="I197" s="12"/>
    </row>
    <row r="198" spans="1:9" ht="16.5" thickBot="1">
      <c r="A198" s="14"/>
      <c r="B198" s="15"/>
      <c r="C198" s="16" t="s">
        <v>112</v>
      </c>
      <c r="D198" s="17"/>
      <c r="E198" s="18">
        <f>E195+E196+E197</f>
        <v>5045968</v>
      </c>
      <c r="F198" s="19"/>
      <c r="G198" s="19"/>
      <c r="H198" s="19"/>
      <c r="I198" s="19"/>
    </row>
    <row r="199" spans="1:9" ht="16.5" thickBot="1">
      <c r="A199" s="20">
        <v>31</v>
      </c>
      <c r="B199" s="21">
        <v>2407</v>
      </c>
      <c r="C199" s="22" t="s">
        <v>77</v>
      </c>
      <c r="D199" s="22" t="s">
        <v>8</v>
      </c>
      <c r="E199" s="23">
        <v>39522</v>
      </c>
      <c r="F199" s="24">
        <v>83113</v>
      </c>
      <c r="G199" s="24">
        <v>225339</v>
      </c>
      <c r="H199" s="24">
        <v>115</v>
      </c>
      <c r="I199" s="24"/>
    </row>
    <row r="200" spans="1:9" ht="15.75">
      <c r="A200" s="25">
        <v>31</v>
      </c>
      <c r="B200" s="26">
        <v>2030</v>
      </c>
      <c r="C200" s="27" t="s">
        <v>78</v>
      </c>
      <c r="D200" s="27" t="s">
        <v>7</v>
      </c>
      <c r="E200" s="28">
        <v>114470</v>
      </c>
      <c r="F200" s="28">
        <v>318840</v>
      </c>
      <c r="G200" s="28">
        <v>1044150</v>
      </c>
      <c r="H200" s="28">
        <v>187</v>
      </c>
      <c r="I200" s="28"/>
    </row>
    <row r="201" spans="1:9" ht="15.75">
      <c r="A201" s="9">
        <v>31</v>
      </c>
      <c r="B201" s="10">
        <v>2030</v>
      </c>
      <c r="C201" s="11" t="s">
        <v>78</v>
      </c>
      <c r="D201" s="11" t="s">
        <v>8</v>
      </c>
      <c r="E201" s="12">
        <v>11549</v>
      </c>
      <c r="F201" s="12">
        <v>27026</v>
      </c>
      <c r="G201" s="12">
        <v>83778</v>
      </c>
      <c r="H201" s="12">
        <v>35</v>
      </c>
      <c r="I201" s="12"/>
    </row>
    <row r="202" spans="1:9" ht="16.5" thickBot="1">
      <c r="A202" s="14"/>
      <c r="B202" s="15"/>
      <c r="C202" s="16" t="s">
        <v>112</v>
      </c>
      <c r="D202" s="17"/>
      <c r="E202" s="18">
        <f>E200+E201</f>
        <v>126019</v>
      </c>
      <c r="F202" s="19"/>
      <c r="G202" s="19"/>
      <c r="H202" s="19"/>
      <c r="I202" s="19"/>
    </row>
    <row r="203" spans="1:9" ht="15.75">
      <c r="A203" s="25">
        <v>31</v>
      </c>
      <c r="B203" s="26">
        <v>2518</v>
      </c>
      <c r="C203" s="27" t="s">
        <v>79</v>
      </c>
      <c r="D203" s="27" t="s">
        <v>14</v>
      </c>
      <c r="E203" s="28">
        <v>3397742</v>
      </c>
      <c r="F203" s="28">
        <v>9878432</v>
      </c>
      <c r="G203" s="28">
        <v>35391957</v>
      </c>
      <c r="H203" s="28">
        <v>1578</v>
      </c>
      <c r="I203" s="28"/>
    </row>
    <row r="204" spans="1:9" ht="15.75">
      <c r="A204" s="9">
        <v>31</v>
      </c>
      <c r="B204" s="10">
        <v>2518</v>
      </c>
      <c r="C204" s="11" t="s">
        <v>79</v>
      </c>
      <c r="D204" s="11" t="s">
        <v>7</v>
      </c>
      <c r="E204" s="12">
        <v>0</v>
      </c>
      <c r="F204" s="12">
        <v>0</v>
      </c>
      <c r="G204" s="12">
        <v>0</v>
      </c>
      <c r="H204" s="12">
        <v>3939</v>
      </c>
      <c r="I204" s="12"/>
    </row>
    <row r="205" spans="1:9" ht="16.5" thickBot="1">
      <c r="A205" s="14"/>
      <c r="B205" s="15"/>
      <c r="C205" s="16" t="s">
        <v>112</v>
      </c>
      <c r="D205" s="17"/>
      <c r="E205" s="18">
        <f>E203+E204</f>
        <v>3397742</v>
      </c>
      <c r="F205" s="19"/>
      <c r="G205" s="19"/>
      <c r="H205" s="19"/>
      <c r="I205" s="19"/>
    </row>
    <row r="206" spans="1:9" ht="15.75">
      <c r="A206" s="25">
        <v>74</v>
      </c>
      <c r="B206" s="26">
        <v>881</v>
      </c>
      <c r="C206" s="27" t="s">
        <v>80</v>
      </c>
      <c r="D206" s="27" t="s">
        <v>7</v>
      </c>
      <c r="E206" s="28">
        <v>57600</v>
      </c>
      <c r="F206" s="28">
        <v>160800</v>
      </c>
      <c r="G206" s="28">
        <v>481200</v>
      </c>
      <c r="H206" s="28">
        <v>110</v>
      </c>
      <c r="I206" s="28"/>
    </row>
    <row r="207" spans="1:9" ht="15.75">
      <c r="A207" s="9">
        <v>74</v>
      </c>
      <c r="B207" s="10">
        <v>881</v>
      </c>
      <c r="C207" s="11" t="s">
        <v>80</v>
      </c>
      <c r="D207" s="11" t="s">
        <v>8</v>
      </c>
      <c r="E207" s="12">
        <v>399644</v>
      </c>
      <c r="F207" s="12">
        <v>1148678</v>
      </c>
      <c r="G207" s="12">
        <v>3288196</v>
      </c>
      <c r="H207" s="12">
        <v>1128</v>
      </c>
      <c r="I207" s="12"/>
    </row>
    <row r="208" spans="1:9" ht="16.5" thickBot="1">
      <c r="A208" s="14"/>
      <c r="B208" s="15"/>
      <c r="C208" s="16" t="s">
        <v>112</v>
      </c>
      <c r="D208" s="17"/>
      <c r="E208" s="18">
        <f>E206+E207</f>
        <v>457244</v>
      </c>
      <c r="F208" s="19"/>
      <c r="G208" s="19"/>
      <c r="H208" s="19"/>
      <c r="I208" s="19"/>
    </row>
    <row r="209" spans="1:9" ht="15.75">
      <c r="A209" s="25">
        <v>14</v>
      </c>
      <c r="B209" s="26">
        <v>2005</v>
      </c>
      <c r="C209" s="27" t="s">
        <v>81</v>
      </c>
      <c r="D209" s="27" t="s">
        <v>7</v>
      </c>
      <c r="E209" s="28">
        <v>199850</v>
      </c>
      <c r="F209" s="28">
        <v>527794</v>
      </c>
      <c r="G209" s="28">
        <v>2563696</v>
      </c>
      <c r="H209" s="28">
        <v>70</v>
      </c>
      <c r="I209" s="28"/>
    </row>
    <row r="210" spans="1:9" ht="15.75">
      <c r="A210" s="9">
        <v>14</v>
      </c>
      <c r="B210" s="10">
        <v>2005</v>
      </c>
      <c r="C210" s="11" t="s">
        <v>81</v>
      </c>
      <c r="D210" s="11" t="s">
        <v>8</v>
      </c>
      <c r="E210" s="12">
        <v>421632</v>
      </c>
      <c r="F210" s="12">
        <v>1260355</v>
      </c>
      <c r="G210" s="12">
        <v>4842337</v>
      </c>
      <c r="H210" s="12">
        <v>915</v>
      </c>
      <c r="I210" s="12"/>
    </row>
    <row r="211" spans="1:9" ht="16.5" thickBot="1">
      <c r="A211" s="14"/>
      <c r="B211" s="15"/>
      <c r="C211" s="16" t="s">
        <v>112</v>
      </c>
      <c r="D211" s="17"/>
      <c r="E211" s="18">
        <f>E209+E210</f>
        <v>621482</v>
      </c>
      <c r="F211" s="19"/>
      <c r="G211" s="19"/>
      <c r="H211" s="19"/>
      <c r="I211" s="19"/>
    </row>
    <row r="212" spans="1:9" ht="15.75">
      <c r="A212" s="25">
        <v>36</v>
      </c>
      <c r="B212" s="26">
        <v>999</v>
      </c>
      <c r="C212" s="27" t="s">
        <v>82</v>
      </c>
      <c r="D212" s="27" t="s">
        <v>7</v>
      </c>
      <c r="E212" s="28">
        <v>446</v>
      </c>
      <c r="F212" s="28">
        <v>446</v>
      </c>
      <c r="G212" s="28">
        <v>297389</v>
      </c>
      <c r="H212" s="28">
        <v>220</v>
      </c>
      <c r="I212" s="28"/>
    </row>
    <row r="213" spans="1:9" ht="15.75">
      <c r="A213" s="9">
        <v>36</v>
      </c>
      <c r="B213" s="10">
        <v>999</v>
      </c>
      <c r="C213" s="11" t="s">
        <v>82</v>
      </c>
      <c r="D213" s="11" t="s">
        <v>8</v>
      </c>
      <c r="E213" s="12">
        <v>1944342</v>
      </c>
      <c r="F213" s="12">
        <v>5586416</v>
      </c>
      <c r="G213" s="12">
        <v>21145622</v>
      </c>
      <c r="H213" s="12">
        <v>3258</v>
      </c>
      <c r="I213" s="13">
        <v>875964</v>
      </c>
    </row>
    <row r="214" spans="1:9" ht="16.5" thickBot="1">
      <c r="A214" s="14"/>
      <c r="B214" s="15"/>
      <c r="C214" s="16" t="s">
        <v>112</v>
      </c>
      <c r="D214" s="17"/>
      <c r="E214" s="18">
        <f>E212+E213</f>
        <v>1944788</v>
      </c>
      <c r="F214" s="19"/>
      <c r="G214" s="19"/>
      <c r="H214" s="19"/>
      <c r="I214" s="18"/>
    </row>
    <row r="215" spans="1:9" ht="15.75">
      <c r="A215" s="25">
        <v>34</v>
      </c>
      <c r="B215" s="26">
        <v>2353</v>
      </c>
      <c r="C215" s="27" t="s">
        <v>83</v>
      </c>
      <c r="D215" s="27" t="s">
        <v>14</v>
      </c>
      <c r="E215" s="28">
        <v>668654</v>
      </c>
      <c r="F215" s="28">
        <v>2227464</v>
      </c>
      <c r="G215" s="28">
        <v>8041185</v>
      </c>
      <c r="H215" s="28">
        <v>1237</v>
      </c>
      <c r="I215" s="28"/>
    </row>
    <row r="216" spans="1:9" ht="15.75">
      <c r="A216" s="9">
        <v>34</v>
      </c>
      <c r="B216" s="10">
        <v>2353</v>
      </c>
      <c r="C216" s="11" t="s">
        <v>83</v>
      </c>
      <c r="D216" s="11" t="s">
        <v>7</v>
      </c>
      <c r="E216" s="12">
        <v>1128323</v>
      </c>
      <c r="F216" s="12">
        <v>3127541</v>
      </c>
      <c r="G216" s="12">
        <v>11713510</v>
      </c>
      <c r="H216" s="12">
        <v>2605</v>
      </c>
      <c r="I216" s="12"/>
    </row>
    <row r="217" spans="1:9" ht="15.75">
      <c r="A217" s="9">
        <v>34</v>
      </c>
      <c r="B217" s="10">
        <v>2353</v>
      </c>
      <c r="C217" s="11" t="s">
        <v>83</v>
      </c>
      <c r="D217" s="11" t="s">
        <v>8</v>
      </c>
      <c r="E217" s="12">
        <v>60756</v>
      </c>
      <c r="F217" s="12">
        <v>185108</v>
      </c>
      <c r="G217" s="12">
        <v>400805</v>
      </c>
      <c r="H217" s="12">
        <v>91</v>
      </c>
      <c r="I217" s="12"/>
    </row>
    <row r="218" spans="1:9" ht="16.5" thickBot="1">
      <c r="A218" s="14"/>
      <c r="B218" s="15"/>
      <c r="C218" s="16" t="s">
        <v>112</v>
      </c>
      <c r="D218" s="17"/>
      <c r="E218" s="18">
        <f>E215+E216+E217</f>
        <v>1857733</v>
      </c>
      <c r="F218" s="19"/>
      <c r="G218" s="19"/>
      <c r="H218" s="19"/>
      <c r="I218" s="19"/>
    </row>
    <row r="219" spans="1:9" ht="15.75">
      <c r="A219" s="25">
        <v>18</v>
      </c>
      <c r="B219" s="26">
        <v>4200</v>
      </c>
      <c r="C219" s="27" t="s">
        <v>84</v>
      </c>
      <c r="D219" s="27" t="s">
        <v>7</v>
      </c>
      <c r="E219" s="28">
        <v>3906034</v>
      </c>
      <c r="F219" s="28">
        <v>9884992</v>
      </c>
      <c r="G219" s="28">
        <v>35263235</v>
      </c>
      <c r="H219" s="28">
        <v>6313</v>
      </c>
      <c r="I219" s="28"/>
    </row>
    <row r="220" spans="1:9" ht="15.75">
      <c r="A220" s="9">
        <v>18</v>
      </c>
      <c r="B220" s="10">
        <v>4200</v>
      </c>
      <c r="C220" s="11" t="s">
        <v>84</v>
      </c>
      <c r="D220" s="11" t="s">
        <v>8</v>
      </c>
      <c r="E220" s="12">
        <v>14612172</v>
      </c>
      <c r="F220" s="12">
        <v>41390993</v>
      </c>
      <c r="G220" s="12">
        <v>157987016</v>
      </c>
      <c r="H220" s="12">
        <v>28356</v>
      </c>
      <c r="I220" s="13">
        <v>9383711</v>
      </c>
    </row>
    <row r="221" spans="1:9" ht="16.5" thickBot="1">
      <c r="A221" s="14"/>
      <c r="B221" s="15"/>
      <c r="C221" s="16" t="s">
        <v>112</v>
      </c>
      <c r="D221" s="17"/>
      <c r="E221" s="18">
        <f>E219+E220</f>
        <v>18518206</v>
      </c>
      <c r="F221" s="19"/>
      <c r="G221" s="19"/>
      <c r="H221" s="19"/>
      <c r="I221" s="19"/>
    </row>
    <row r="222" spans="1:9" ht="16.5" thickBot="1">
      <c r="A222" s="33">
        <v>11</v>
      </c>
      <c r="B222" s="34">
        <v>2302</v>
      </c>
      <c r="C222" s="22" t="s">
        <v>85</v>
      </c>
      <c r="D222" s="22" t="s">
        <v>8</v>
      </c>
      <c r="E222" s="23">
        <v>2663</v>
      </c>
      <c r="F222" s="24">
        <v>7738</v>
      </c>
      <c r="G222" s="24">
        <v>43147</v>
      </c>
      <c r="H222" s="24">
        <v>18</v>
      </c>
      <c r="I222" s="24"/>
    </row>
    <row r="223" spans="1:9" ht="15.75">
      <c r="A223" s="25">
        <v>34</v>
      </c>
      <c r="B223" s="26">
        <v>989</v>
      </c>
      <c r="C223" s="27" t="s">
        <v>86</v>
      </c>
      <c r="D223" s="27" t="s">
        <v>12</v>
      </c>
      <c r="E223" s="28">
        <v>478810</v>
      </c>
      <c r="F223" s="28">
        <v>1689078</v>
      </c>
      <c r="G223" s="28">
        <v>7455596</v>
      </c>
      <c r="H223" s="28">
        <v>317</v>
      </c>
      <c r="I223" s="28"/>
    </row>
    <row r="224" spans="1:9" ht="15.75">
      <c r="A224" s="9">
        <v>34</v>
      </c>
      <c r="B224" s="10">
        <v>989</v>
      </c>
      <c r="C224" s="11" t="s">
        <v>86</v>
      </c>
      <c r="D224" s="11" t="s">
        <v>7</v>
      </c>
      <c r="E224" s="12">
        <v>885240</v>
      </c>
      <c r="F224" s="12">
        <v>2602836</v>
      </c>
      <c r="G224" s="12">
        <v>7275906</v>
      </c>
      <c r="H224" s="12">
        <v>2000</v>
      </c>
      <c r="I224" s="12"/>
    </row>
    <row r="225" spans="1:9" ht="15.75">
      <c r="A225" s="9">
        <v>34</v>
      </c>
      <c r="B225" s="10">
        <v>989</v>
      </c>
      <c r="C225" s="11" t="s">
        <v>86</v>
      </c>
      <c r="D225" s="11" t="s">
        <v>8</v>
      </c>
      <c r="E225" s="12">
        <v>26120</v>
      </c>
      <c r="F225" s="12">
        <v>71998</v>
      </c>
      <c r="G225" s="12">
        <v>250488</v>
      </c>
      <c r="H225" s="12">
        <v>73</v>
      </c>
      <c r="I225" s="12"/>
    </row>
    <row r="226" spans="1:9" ht="16.5" thickBot="1">
      <c r="A226" s="14"/>
      <c r="B226" s="15"/>
      <c r="C226" s="16" t="s">
        <v>112</v>
      </c>
      <c r="D226" s="17"/>
      <c r="E226" s="18">
        <f>E223+E224+E225</f>
        <v>1390170</v>
      </c>
      <c r="F226" s="19"/>
      <c r="G226" s="19"/>
      <c r="H226" s="19"/>
      <c r="I226" s="19"/>
    </row>
    <row r="227" spans="1:9" ht="15.75">
      <c r="A227" s="25">
        <v>34</v>
      </c>
      <c r="B227" s="26">
        <v>987</v>
      </c>
      <c r="C227" s="27" t="s">
        <v>87</v>
      </c>
      <c r="D227" s="27" t="s">
        <v>14</v>
      </c>
      <c r="E227" s="28">
        <v>861090</v>
      </c>
      <c r="F227" s="28">
        <v>2165058</v>
      </c>
      <c r="G227" s="28">
        <v>7256490</v>
      </c>
      <c r="H227" s="28">
        <v>1647</v>
      </c>
      <c r="I227" s="28"/>
    </row>
    <row r="228" spans="1:9" ht="15.75">
      <c r="A228" s="9">
        <v>34</v>
      </c>
      <c r="B228" s="10">
        <v>987</v>
      </c>
      <c r="C228" s="11" t="s">
        <v>87</v>
      </c>
      <c r="D228" s="11" t="s">
        <v>8</v>
      </c>
      <c r="E228" s="12">
        <v>40668</v>
      </c>
      <c r="F228" s="12">
        <v>97175</v>
      </c>
      <c r="G228" s="12">
        <v>302078</v>
      </c>
      <c r="H228" s="12">
        <v>73</v>
      </c>
      <c r="I228" s="12"/>
    </row>
    <row r="229" spans="1:9" ht="16.5" thickBot="1">
      <c r="A229" s="14"/>
      <c r="B229" s="15"/>
      <c r="C229" s="16" t="s">
        <v>112</v>
      </c>
      <c r="D229" s="17"/>
      <c r="E229" s="18">
        <f>E227+E228</f>
        <v>901758</v>
      </c>
      <c r="F229" s="19"/>
      <c r="G229" s="19"/>
      <c r="H229" s="19"/>
      <c r="I229" s="19"/>
    </row>
    <row r="230" spans="1:9" ht="16.5" thickBot="1">
      <c r="A230" s="20">
        <v>31</v>
      </c>
      <c r="B230" s="21">
        <v>939</v>
      </c>
      <c r="C230" s="22" t="s">
        <v>88</v>
      </c>
      <c r="D230" s="22" t="s">
        <v>8</v>
      </c>
      <c r="E230" s="23">
        <v>119336</v>
      </c>
      <c r="F230" s="24">
        <v>447316</v>
      </c>
      <c r="G230" s="24">
        <v>1991371</v>
      </c>
      <c r="H230" s="24">
        <v>157</v>
      </c>
      <c r="I230" s="23">
        <f>118796</f>
        <v>118796</v>
      </c>
    </row>
    <row r="231" spans="1:9" ht="16.5" thickBot="1">
      <c r="A231" s="33">
        <v>13</v>
      </c>
      <c r="B231" s="34">
        <v>4009</v>
      </c>
      <c r="C231" s="36" t="s">
        <v>89</v>
      </c>
      <c r="D231" s="36" t="s">
        <v>8</v>
      </c>
      <c r="E231" s="37">
        <v>33667</v>
      </c>
      <c r="F231" s="38">
        <v>104482</v>
      </c>
      <c r="G231" s="38">
        <v>423777</v>
      </c>
      <c r="H231" s="38">
        <v>87</v>
      </c>
      <c r="I231" s="38"/>
    </row>
    <row r="232" spans="1:9" ht="15.75">
      <c r="A232" s="25">
        <v>34</v>
      </c>
      <c r="B232" s="26">
        <v>2341</v>
      </c>
      <c r="C232" s="27" t="s">
        <v>90</v>
      </c>
      <c r="D232" s="27" t="s">
        <v>7</v>
      </c>
      <c r="E232" s="28">
        <v>1632943</v>
      </c>
      <c r="F232" s="28">
        <v>5883025</v>
      </c>
      <c r="G232" s="28">
        <v>17697381</v>
      </c>
      <c r="H232" s="28">
        <v>3193</v>
      </c>
      <c r="I232" s="28"/>
    </row>
    <row r="233" spans="1:9" ht="15.75">
      <c r="A233" s="9">
        <v>34</v>
      </c>
      <c r="B233" s="10">
        <v>2341</v>
      </c>
      <c r="C233" s="11" t="s">
        <v>90</v>
      </c>
      <c r="D233" s="11" t="s">
        <v>8</v>
      </c>
      <c r="E233" s="12">
        <v>679335</v>
      </c>
      <c r="F233" s="12">
        <v>1969447</v>
      </c>
      <c r="G233" s="12">
        <v>7000346</v>
      </c>
      <c r="H233" s="12">
        <v>1652</v>
      </c>
      <c r="I233" s="12"/>
    </row>
    <row r="234" spans="1:9" ht="16.5" thickBot="1">
      <c r="A234" s="14"/>
      <c r="B234" s="15"/>
      <c r="C234" s="16" t="s">
        <v>112</v>
      </c>
      <c r="D234" s="17"/>
      <c r="E234" s="18">
        <f>E232+E233</f>
        <v>2312278</v>
      </c>
      <c r="F234" s="19"/>
      <c r="G234" s="19"/>
      <c r="H234" s="19"/>
      <c r="I234" s="19"/>
    </row>
    <row r="235" spans="1:9" ht="15.75">
      <c r="A235" s="25">
        <v>34</v>
      </c>
      <c r="B235" s="26">
        <v>2369</v>
      </c>
      <c r="C235" s="27" t="s">
        <v>91</v>
      </c>
      <c r="D235" s="27" t="s">
        <v>7</v>
      </c>
      <c r="E235" s="28">
        <v>105284</v>
      </c>
      <c r="F235" s="28">
        <v>244290</v>
      </c>
      <c r="G235" s="28">
        <v>847208</v>
      </c>
      <c r="H235" s="28">
        <v>128</v>
      </c>
      <c r="I235" s="28"/>
    </row>
    <row r="236" spans="1:9" ht="15.75">
      <c r="A236" s="9">
        <v>34</v>
      </c>
      <c r="B236" s="10">
        <v>2369</v>
      </c>
      <c r="C236" s="11" t="s">
        <v>91</v>
      </c>
      <c r="D236" s="11" t="s">
        <v>8</v>
      </c>
      <c r="E236" s="12">
        <v>0</v>
      </c>
      <c r="F236" s="12">
        <v>0</v>
      </c>
      <c r="G236" s="12">
        <v>6593</v>
      </c>
      <c r="H236" s="12">
        <v>13</v>
      </c>
      <c r="I236" s="12"/>
    </row>
    <row r="237" spans="1:9" ht="16.5" thickBot="1">
      <c r="A237" s="14"/>
      <c r="B237" s="15"/>
      <c r="C237" s="16" t="s">
        <v>112</v>
      </c>
      <c r="D237" s="17"/>
      <c r="E237" s="18">
        <f>E235+E236</f>
        <v>105284</v>
      </c>
      <c r="F237" s="19"/>
      <c r="G237" s="19"/>
      <c r="H237" s="19"/>
      <c r="I237" s="19"/>
    </row>
    <row r="238" spans="1:9" ht="15.75">
      <c r="A238" s="25">
        <v>94</v>
      </c>
      <c r="B238" s="26">
        <v>4007</v>
      </c>
      <c r="C238" s="27" t="s">
        <v>92</v>
      </c>
      <c r="D238" s="27" t="s">
        <v>7</v>
      </c>
      <c r="E238" s="28">
        <v>347573</v>
      </c>
      <c r="F238" s="28">
        <v>940279</v>
      </c>
      <c r="G238" s="28">
        <v>3583253</v>
      </c>
      <c r="H238" s="28">
        <v>328</v>
      </c>
      <c r="I238" s="28"/>
    </row>
    <row r="239" spans="1:9" ht="15.75">
      <c r="A239" s="9">
        <v>94</v>
      </c>
      <c r="B239" s="10">
        <v>4007</v>
      </c>
      <c r="C239" s="11" t="s">
        <v>92</v>
      </c>
      <c r="D239" s="11" t="s">
        <v>8</v>
      </c>
      <c r="E239" s="12">
        <v>0</v>
      </c>
      <c r="F239" s="12">
        <v>0</v>
      </c>
      <c r="G239" s="12">
        <v>0</v>
      </c>
      <c r="H239" s="12">
        <v>544</v>
      </c>
      <c r="I239" s="12"/>
    </row>
    <row r="240" spans="1:9" ht="16.5" thickBot="1">
      <c r="A240" s="14"/>
      <c r="B240" s="15"/>
      <c r="C240" s="16" t="s">
        <v>112</v>
      </c>
      <c r="D240" s="17"/>
      <c r="E240" s="18">
        <f>E238</f>
        <v>347573</v>
      </c>
      <c r="F240" s="19"/>
      <c r="G240" s="19"/>
      <c r="H240" s="19"/>
      <c r="I240" s="19"/>
    </row>
    <row r="241" spans="1:9" ht="15.75">
      <c r="A241" s="25">
        <v>75</v>
      </c>
      <c r="B241" s="26">
        <v>4001</v>
      </c>
      <c r="C241" s="27" t="s">
        <v>93</v>
      </c>
      <c r="D241" s="27" t="s">
        <v>12</v>
      </c>
      <c r="E241" s="28">
        <v>0</v>
      </c>
      <c r="F241" s="28">
        <v>0</v>
      </c>
      <c r="G241" s="28">
        <v>0</v>
      </c>
      <c r="H241" s="28">
        <v>2320</v>
      </c>
      <c r="I241" s="28"/>
    </row>
    <row r="242" spans="1:9" ht="15.75">
      <c r="A242" s="9">
        <v>75</v>
      </c>
      <c r="B242" s="10">
        <v>4001</v>
      </c>
      <c r="C242" s="11" t="s">
        <v>93</v>
      </c>
      <c r="D242" s="11" t="s">
        <v>7</v>
      </c>
      <c r="E242" s="12">
        <v>5886164</v>
      </c>
      <c r="F242" s="12">
        <v>15961835</v>
      </c>
      <c r="G242" s="12">
        <v>54798964</v>
      </c>
      <c r="H242" s="12">
        <v>9382</v>
      </c>
      <c r="I242" s="12"/>
    </row>
    <row r="243" spans="1:9" ht="15.75">
      <c r="A243" s="9">
        <v>75</v>
      </c>
      <c r="B243" s="10">
        <v>4001</v>
      </c>
      <c r="C243" s="11" t="s">
        <v>93</v>
      </c>
      <c r="D243" s="11" t="s">
        <v>8</v>
      </c>
      <c r="E243" s="12">
        <v>0</v>
      </c>
      <c r="F243" s="12">
        <v>0</v>
      </c>
      <c r="G243" s="12">
        <v>0</v>
      </c>
      <c r="H243" s="12">
        <v>0</v>
      </c>
      <c r="I243" s="12"/>
    </row>
    <row r="244" spans="1:9" ht="16.5" thickBot="1">
      <c r="A244" s="14"/>
      <c r="B244" s="15"/>
      <c r="C244" s="16" t="s">
        <v>112</v>
      </c>
      <c r="D244" s="17"/>
      <c r="E244" s="18">
        <f>E242</f>
        <v>5886164</v>
      </c>
      <c r="F244" s="19"/>
      <c r="G244" s="19"/>
      <c r="H244" s="19"/>
      <c r="I244" s="19"/>
    </row>
    <row r="245" spans="1:9" ht="16.5" thickBot="1">
      <c r="A245" s="20">
        <v>31</v>
      </c>
      <c r="B245" s="21">
        <v>2409</v>
      </c>
      <c r="C245" s="22" t="s">
        <v>94</v>
      </c>
      <c r="D245" s="22" t="s">
        <v>7</v>
      </c>
      <c r="E245" s="23">
        <v>79290</v>
      </c>
      <c r="F245" s="24">
        <v>282660</v>
      </c>
      <c r="G245" s="24">
        <v>1246660</v>
      </c>
      <c r="H245" s="24">
        <v>354</v>
      </c>
      <c r="I245" s="24"/>
    </row>
    <row r="246" spans="1:9" ht="15.75">
      <c r="A246" s="25">
        <v>76</v>
      </c>
      <c r="B246" s="26">
        <v>164</v>
      </c>
      <c r="C246" s="27" t="s">
        <v>95</v>
      </c>
      <c r="D246" s="27" t="s">
        <v>12</v>
      </c>
      <c r="E246" s="28">
        <v>50733850</v>
      </c>
      <c r="F246" s="28">
        <v>140986904</v>
      </c>
      <c r="G246" s="28">
        <v>516612747</v>
      </c>
      <c r="H246" s="28">
        <v>68590</v>
      </c>
      <c r="I246" s="28"/>
    </row>
    <row r="247" spans="1:9" ht="15.75">
      <c r="A247" s="9">
        <v>76</v>
      </c>
      <c r="B247" s="10">
        <v>164</v>
      </c>
      <c r="C247" s="11" t="s">
        <v>95</v>
      </c>
      <c r="D247" s="11" t="s">
        <v>14</v>
      </c>
      <c r="E247" s="12">
        <v>17419923</v>
      </c>
      <c r="F247" s="12">
        <v>48656225</v>
      </c>
      <c r="G247" s="12">
        <v>161345496</v>
      </c>
      <c r="H247" s="12">
        <v>26580</v>
      </c>
      <c r="I247" s="12"/>
    </row>
    <row r="248" spans="1:9" ht="15.75">
      <c r="A248" s="9">
        <v>76</v>
      </c>
      <c r="B248" s="10">
        <v>164</v>
      </c>
      <c r="C248" s="11" t="s">
        <v>95</v>
      </c>
      <c r="D248" s="11" t="s">
        <v>7</v>
      </c>
      <c r="E248" s="12">
        <v>1061231</v>
      </c>
      <c r="F248" s="12">
        <v>3578055</v>
      </c>
      <c r="G248" s="12">
        <v>13019788</v>
      </c>
      <c r="H248" s="12">
        <v>1360</v>
      </c>
      <c r="I248" s="12"/>
    </row>
    <row r="249" spans="1:9" ht="15.75">
      <c r="A249" s="9">
        <v>76</v>
      </c>
      <c r="B249" s="10">
        <v>164</v>
      </c>
      <c r="C249" s="11" t="s">
        <v>95</v>
      </c>
      <c r="D249" s="11" t="s">
        <v>8</v>
      </c>
      <c r="E249" s="12">
        <v>2885</v>
      </c>
      <c r="F249" s="12">
        <v>9753</v>
      </c>
      <c r="G249" s="12">
        <v>22935</v>
      </c>
      <c r="H249" s="12">
        <v>1</v>
      </c>
      <c r="I249" s="12"/>
    </row>
    <row r="250" spans="1:9" ht="16.5" thickBot="1">
      <c r="A250" s="14"/>
      <c r="B250" s="15"/>
      <c r="C250" s="16" t="s">
        <v>112</v>
      </c>
      <c r="D250" s="17"/>
      <c r="E250" s="18">
        <f>E246+E247+E248+E249</f>
        <v>69217889</v>
      </c>
      <c r="F250" s="19"/>
      <c r="G250" s="19"/>
      <c r="H250" s="19"/>
      <c r="I250" s="19"/>
    </row>
    <row r="251" spans="1:9" ht="15.75">
      <c r="A251" s="25">
        <v>31</v>
      </c>
      <c r="B251" s="26">
        <v>2367</v>
      </c>
      <c r="C251" s="27" t="s">
        <v>96</v>
      </c>
      <c r="D251" s="27" t="s">
        <v>12</v>
      </c>
      <c r="E251" s="28">
        <v>325100</v>
      </c>
      <c r="F251" s="28">
        <v>790300</v>
      </c>
      <c r="G251" s="28">
        <v>2601500</v>
      </c>
      <c r="H251" s="28">
        <v>627</v>
      </c>
      <c r="I251" s="28"/>
    </row>
    <row r="252" spans="1:9" ht="15.75">
      <c r="A252" s="9">
        <v>31</v>
      </c>
      <c r="B252" s="10">
        <v>2367</v>
      </c>
      <c r="C252" s="11" t="s">
        <v>96</v>
      </c>
      <c r="D252" s="11" t="s">
        <v>7</v>
      </c>
      <c r="E252" s="12">
        <v>6243</v>
      </c>
      <c r="F252" s="12">
        <v>16907</v>
      </c>
      <c r="G252" s="12">
        <v>54142</v>
      </c>
      <c r="H252" s="12">
        <v>13</v>
      </c>
      <c r="I252" s="12"/>
    </row>
    <row r="253" spans="1:9" ht="15.75">
      <c r="A253" s="9">
        <v>31</v>
      </c>
      <c r="B253" s="10">
        <v>2367</v>
      </c>
      <c r="C253" s="11" t="s">
        <v>96</v>
      </c>
      <c r="D253" s="11" t="s">
        <v>8</v>
      </c>
      <c r="E253" s="12">
        <v>0</v>
      </c>
      <c r="F253" s="12">
        <v>0</v>
      </c>
      <c r="G253" s="12">
        <v>0</v>
      </c>
      <c r="H253" s="12">
        <v>0</v>
      </c>
      <c r="I253" s="12"/>
    </row>
    <row r="254" spans="1:9" ht="16.5" thickBot="1">
      <c r="A254" s="14"/>
      <c r="B254" s="15"/>
      <c r="C254" s="16" t="s">
        <v>112</v>
      </c>
      <c r="D254" s="17"/>
      <c r="E254" s="18">
        <f>E252+E251</f>
        <v>331343</v>
      </c>
      <c r="F254" s="19"/>
      <c r="G254" s="19"/>
      <c r="H254" s="19"/>
      <c r="I254" s="19"/>
    </row>
    <row r="255" spans="1:9" ht="15.75">
      <c r="A255" s="25">
        <v>36</v>
      </c>
      <c r="B255" s="26">
        <v>2001</v>
      </c>
      <c r="C255" s="27" t="s">
        <v>97</v>
      </c>
      <c r="D255" s="27" t="s">
        <v>12</v>
      </c>
      <c r="E255" s="28">
        <v>1016696</v>
      </c>
      <c r="F255" s="28">
        <v>1781253</v>
      </c>
      <c r="G255" s="28">
        <v>8859133</v>
      </c>
      <c r="H255" s="28">
        <v>2002</v>
      </c>
      <c r="I255" s="28"/>
    </row>
    <row r="256" spans="1:9" ht="15.75">
      <c r="A256" s="9">
        <v>36</v>
      </c>
      <c r="B256" s="10">
        <v>2001</v>
      </c>
      <c r="C256" s="11" t="s">
        <v>97</v>
      </c>
      <c r="D256" s="11" t="s">
        <v>7</v>
      </c>
      <c r="E256" s="12">
        <v>0</v>
      </c>
      <c r="F256" s="12">
        <v>0</v>
      </c>
      <c r="G256" s="12">
        <v>0</v>
      </c>
      <c r="H256" s="12">
        <v>0</v>
      </c>
      <c r="I256" s="12"/>
    </row>
    <row r="257" spans="1:9" ht="15.75">
      <c r="A257" s="9">
        <v>36</v>
      </c>
      <c r="B257" s="10">
        <v>2001</v>
      </c>
      <c r="C257" s="11" t="s">
        <v>97</v>
      </c>
      <c r="D257" s="11" t="s">
        <v>8</v>
      </c>
      <c r="E257" s="12">
        <v>8992</v>
      </c>
      <c r="F257" s="12">
        <v>18650</v>
      </c>
      <c r="G257" s="12">
        <v>102463</v>
      </c>
      <c r="H257" s="12">
        <v>27</v>
      </c>
      <c r="I257" s="13">
        <v>3064</v>
      </c>
    </row>
    <row r="258" spans="1:9" ht="16.5" thickBot="1">
      <c r="A258" s="14"/>
      <c r="B258" s="15"/>
      <c r="C258" s="16" t="s">
        <v>112</v>
      </c>
      <c r="D258" s="17"/>
      <c r="E258" s="18">
        <f>E255+E257</f>
        <v>1025688</v>
      </c>
      <c r="F258" s="19"/>
      <c r="G258" s="19"/>
      <c r="H258" s="19"/>
      <c r="I258" s="19"/>
    </row>
    <row r="259" spans="1:9" ht="15.75">
      <c r="A259" s="25">
        <v>13</v>
      </c>
      <c r="B259" s="26">
        <v>948</v>
      </c>
      <c r="C259" s="27" t="s">
        <v>98</v>
      </c>
      <c r="D259" s="27" t="s">
        <v>7</v>
      </c>
      <c r="E259" s="28">
        <v>2595533</v>
      </c>
      <c r="F259" s="28">
        <v>7070964</v>
      </c>
      <c r="G259" s="28">
        <v>24238158</v>
      </c>
      <c r="H259" s="28">
        <v>1384</v>
      </c>
      <c r="I259" s="28"/>
    </row>
    <row r="260" spans="1:9" ht="15.75">
      <c r="A260" s="9">
        <v>13</v>
      </c>
      <c r="B260" s="10">
        <v>948</v>
      </c>
      <c r="C260" s="11" t="s">
        <v>98</v>
      </c>
      <c r="D260" s="11" t="s">
        <v>8</v>
      </c>
      <c r="E260" s="12">
        <v>2018299</v>
      </c>
      <c r="F260" s="12">
        <v>5458807</v>
      </c>
      <c r="G260" s="12">
        <v>18446145</v>
      </c>
      <c r="H260" s="12">
        <v>2213</v>
      </c>
      <c r="I260" s="12"/>
    </row>
    <row r="261" spans="1:9" ht="16.5" thickBot="1">
      <c r="A261" s="14"/>
      <c r="B261" s="15"/>
      <c r="C261" s="16" t="s">
        <v>112</v>
      </c>
      <c r="D261" s="17"/>
      <c r="E261" s="18">
        <f>E260+E259</f>
        <v>4613832</v>
      </c>
      <c r="F261" s="19"/>
      <c r="G261" s="19"/>
      <c r="H261" s="19"/>
      <c r="I261" s="19"/>
    </row>
    <row r="262" spans="1:9" ht="15.75">
      <c r="A262" s="25">
        <v>31</v>
      </c>
      <c r="B262" s="26" t="s">
        <v>99</v>
      </c>
      <c r="C262" s="27" t="s">
        <v>100</v>
      </c>
      <c r="D262" s="27" t="s">
        <v>7</v>
      </c>
      <c r="E262" s="28">
        <v>330186</v>
      </c>
      <c r="F262" s="28">
        <v>1004370</v>
      </c>
      <c r="G262" s="28">
        <v>3266169</v>
      </c>
      <c r="H262" s="28">
        <v>665</v>
      </c>
      <c r="I262" s="28"/>
    </row>
    <row r="263" spans="1:9" ht="15.75">
      <c r="A263" s="9">
        <v>31</v>
      </c>
      <c r="B263" s="10" t="s">
        <v>99</v>
      </c>
      <c r="C263" s="11" t="s">
        <v>100</v>
      </c>
      <c r="D263" s="11" t="s">
        <v>8</v>
      </c>
      <c r="E263" s="12">
        <v>185288</v>
      </c>
      <c r="F263" s="12">
        <v>631473</v>
      </c>
      <c r="G263" s="12">
        <v>2105994</v>
      </c>
      <c r="H263" s="12">
        <v>801</v>
      </c>
      <c r="I263" s="12"/>
    </row>
    <row r="264" spans="1:9" ht="16.5" thickBot="1">
      <c r="A264" s="14"/>
      <c r="B264" s="15"/>
      <c r="C264" s="16" t="s">
        <v>112</v>
      </c>
      <c r="D264" s="17"/>
      <c r="E264" s="18">
        <f>E262+E263</f>
        <v>515474</v>
      </c>
      <c r="F264" s="19"/>
      <c r="G264" s="19"/>
      <c r="H264" s="19"/>
      <c r="I264" s="19"/>
    </row>
    <row r="265" spans="1:9" ht="15.75">
      <c r="A265" s="25">
        <v>34</v>
      </c>
      <c r="B265" s="26">
        <v>921</v>
      </c>
      <c r="C265" s="27" t="s">
        <v>101</v>
      </c>
      <c r="D265" s="27" t="s">
        <v>12</v>
      </c>
      <c r="E265" s="28">
        <v>16753204</v>
      </c>
      <c r="F265" s="28">
        <v>47444054</v>
      </c>
      <c r="G265" s="28">
        <v>177624086</v>
      </c>
      <c r="H265" s="28">
        <v>28926</v>
      </c>
      <c r="I265" s="28"/>
    </row>
    <row r="266" spans="1:9" ht="15.75">
      <c r="A266" s="9">
        <v>34</v>
      </c>
      <c r="B266" s="10">
        <v>921</v>
      </c>
      <c r="C266" s="11" t="s">
        <v>101</v>
      </c>
      <c r="D266" s="11" t="s">
        <v>14</v>
      </c>
      <c r="E266" s="12">
        <v>897531</v>
      </c>
      <c r="F266" s="12">
        <v>2483893</v>
      </c>
      <c r="G266" s="12">
        <v>9444589</v>
      </c>
      <c r="H266" s="12">
        <v>1254</v>
      </c>
      <c r="I266" s="12"/>
    </row>
    <row r="267" spans="1:9" ht="15.75">
      <c r="A267" s="9">
        <v>34</v>
      </c>
      <c r="B267" s="10">
        <v>921</v>
      </c>
      <c r="C267" s="11" t="s">
        <v>101</v>
      </c>
      <c r="D267" s="11" t="s">
        <v>7</v>
      </c>
      <c r="E267" s="12">
        <v>1063048</v>
      </c>
      <c r="F267" s="12">
        <v>2989448</v>
      </c>
      <c r="G267" s="12">
        <v>11763356</v>
      </c>
      <c r="H267" s="12">
        <v>2193</v>
      </c>
      <c r="I267" s="12"/>
    </row>
    <row r="268" spans="1:9" ht="15.75">
      <c r="A268" s="9">
        <v>34</v>
      </c>
      <c r="B268" s="10">
        <v>921</v>
      </c>
      <c r="C268" s="11" t="s">
        <v>101</v>
      </c>
      <c r="D268" s="11" t="s">
        <v>8</v>
      </c>
      <c r="E268" s="12">
        <v>225578</v>
      </c>
      <c r="F268" s="12">
        <v>591382</v>
      </c>
      <c r="G268" s="12">
        <v>1374702</v>
      </c>
      <c r="H268" s="12">
        <v>130</v>
      </c>
      <c r="I268" s="12"/>
    </row>
    <row r="269" spans="1:9" ht="16.5" thickBot="1">
      <c r="A269" s="14"/>
      <c r="B269" s="15"/>
      <c r="C269" s="16" t="s">
        <v>112</v>
      </c>
      <c r="D269" s="17"/>
      <c r="E269" s="18">
        <f>E265+E266+E267+E268</f>
        <v>18939361</v>
      </c>
      <c r="F269" s="19"/>
      <c r="G269" s="19"/>
      <c r="H269" s="19"/>
      <c r="I269" s="19"/>
    </row>
    <row r="270" spans="1:9" ht="15.75">
      <c r="A270" s="25">
        <v>75</v>
      </c>
      <c r="B270" s="26">
        <v>146</v>
      </c>
      <c r="C270" s="27" t="s">
        <v>102</v>
      </c>
      <c r="D270" s="27" t="s">
        <v>12</v>
      </c>
      <c r="E270" s="28">
        <v>6086520</v>
      </c>
      <c r="F270" s="28">
        <v>16752780</v>
      </c>
      <c r="G270" s="28">
        <v>61121280</v>
      </c>
      <c r="H270" s="28">
        <v>10473</v>
      </c>
      <c r="I270" s="28"/>
    </row>
    <row r="271" spans="1:9" ht="15.75">
      <c r="A271" s="9">
        <v>75</v>
      </c>
      <c r="B271" s="10">
        <v>146</v>
      </c>
      <c r="C271" s="11" t="s">
        <v>102</v>
      </c>
      <c r="D271" s="11" t="s">
        <v>14</v>
      </c>
      <c r="E271" s="12">
        <v>160025</v>
      </c>
      <c r="F271" s="12">
        <v>451093</v>
      </c>
      <c r="G271" s="12">
        <v>1656967</v>
      </c>
      <c r="H271" s="12">
        <v>302</v>
      </c>
      <c r="I271" s="12"/>
    </row>
    <row r="272" spans="1:9" ht="15.75">
      <c r="A272" s="9">
        <v>75</v>
      </c>
      <c r="B272" s="10">
        <v>146</v>
      </c>
      <c r="C272" s="11" t="s">
        <v>102</v>
      </c>
      <c r="D272" s="11" t="s">
        <v>7</v>
      </c>
      <c r="E272" s="12">
        <v>921101</v>
      </c>
      <c r="F272" s="12">
        <v>2526458</v>
      </c>
      <c r="G272" s="12">
        <v>9674062</v>
      </c>
      <c r="H272" s="12">
        <v>1333</v>
      </c>
      <c r="I272" s="12"/>
    </row>
    <row r="273" spans="1:9" ht="15.75">
      <c r="A273" s="9">
        <v>75</v>
      </c>
      <c r="B273" s="10">
        <v>146</v>
      </c>
      <c r="C273" s="11" t="s">
        <v>102</v>
      </c>
      <c r="D273" s="11" t="s">
        <v>8</v>
      </c>
      <c r="E273" s="12">
        <v>82628</v>
      </c>
      <c r="F273" s="12">
        <v>224092</v>
      </c>
      <c r="G273" s="12">
        <v>811989</v>
      </c>
      <c r="H273" s="12">
        <v>369</v>
      </c>
      <c r="I273" s="12"/>
    </row>
    <row r="274" spans="1:9" ht="16.5" thickBot="1">
      <c r="A274" s="14"/>
      <c r="B274" s="15"/>
      <c r="C274" s="16" t="s">
        <v>112</v>
      </c>
      <c r="D274" s="17"/>
      <c r="E274" s="18">
        <f>E270+E271+E273+E272</f>
        <v>7250274</v>
      </c>
      <c r="F274" s="19"/>
      <c r="G274" s="19"/>
      <c r="H274" s="19"/>
      <c r="I274" s="19"/>
    </row>
    <row r="275" spans="1:9" ht="15.75">
      <c r="A275" s="25">
        <v>31</v>
      </c>
      <c r="B275" s="26">
        <v>954</v>
      </c>
      <c r="C275" s="27" t="s">
        <v>103</v>
      </c>
      <c r="D275" s="27" t="s">
        <v>7</v>
      </c>
      <c r="E275" s="28">
        <v>1474436</v>
      </c>
      <c r="F275" s="28">
        <v>4163579</v>
      </c>
      <c r="G275" s="28">
        <v>15687427</v>
      </c>
      <c r="H275" s="28">
        <v>2555</v>
      </c>
      <c r="I275" s="28"/>
    </row>
    <row r="276" spans="1:9" ht="15.75">
      <c r="A276" s="9">
        <v>31</v>
      </c>
      <c r="B276" s="10">
        <v>954</v>
      </c>
      <c r="C276" s="11" t="s">
        <v>103</v>
      </c>
      <c r="D276" s="11" t="s">
        <v>8</v>
      </c>
      <c r="E276" s="12">
        <v>215014</v>
      </c>
      <c r="F276" s="12">
        <v>580135</v>
      </c>
      <c r="G276" s="12">
        <v>1887872</v>
      </c>
      <c r="H276" s="12">
        <v>112</v>
      </c>
      <c r="I276" s="12"/>
    </row>
    <row r="277" spans="1:9" ht="16.5" thickBot="1">
      <c r="A277" s="14"/>
      <c r="B277" s="15"/>
      <c r="C277" s="16" t="s">
        <v>112</v>
      </c>
      <c r="D277" s="17"/>
      <c r="E277" s="18">
        <f>E275+E276</f>
        <v>1689450</v>
      </c>
      <c r="F277" s="19"/>
      <c r="G277" s="19"/>
      <c r="H277" s="19"/>
      <c r="I277" s="19"/>
    </row>
    <row r="278" spans="1:9" ht="16.5" thickBot="1">
      <c r="A278" s="20">
        <v>32</v>
      </c>
      <c r="B278" s="21">
        <v>126</v>
      </c>
      <c r="C278" s="22" t="s">
        <v>104</v>
      </c>
      <c r="D278" s="22" t="s">
        <v>7</v>
      </c>
      <c r="E278" s="23">
        <v>1847060</v>
      </c>
      <c r="F278" s="24">
        <v>6279135</v>
      </c>
      <c r="G278" s="24">
        <v>23402605</v>
      </c>
      <c r="H278" s="24">
        <v>3580</v>
      </c>
      <c r="I278" s="24"/>
    </row>
    <row r="279" spans="1:9" ht="15.75">
      <c r="A279" s="25">
        <v>13</v>
      </c>
      <c r="B279" s="26">
        <v>2303</v>
      </c>
      <c r="C279" s="27" t="s">
        <v>105</v>
      </c>
      <c r="D279" s="27" t="s">
        <v>7</v>
      </c>
      <c r="E279" s="28">
        <v>23405</v>
      </c>
      <c r="F279" s="28">
        <v>64422</v>
      </c>
      <c r="G279" s="28">
        <v>186246</v>
      </c>
      <c r="H279" s="28">
        <v>41</v>
      </c>
      <c r="I279" s="28"/>
    </row>
    <row r="280" spans="1:9" ht="15.75">
      <c r="A280" s="9">
        <v>13</v>
      </c>
      <c r="B280" s="10">
        <v>2303</v>
      </c>
      <c r="C280" s="11" t="s">
        <v>105</v>
      </c>
      <c r="D280" s="11" t="s">
        <v>8</v>
      </c>
      <c r="E280" s="12">
        <v>149857</v>
      </c>
      <c r="F280" s="12">
        <v>422868</v>
      </c>
      <c r="G280" s="12">
        <v>1592012</v>
      </c>
      <c r="H280" s="12">
        <v>310</v>
      </c>
      <c r="I280" s="12"/>
    </row>
    <row r="281" spans="1:9" ht="16.5" thickBot="1">
      <c r="A281" s="14"/>
      <c r="B281" s="15"/>
      <c r="C281" s="16" t="s">
        <v>112</v>
      </c>
      <c r="D281" s="17"/>
      <c r="E281" s="18">
        <f>E279+E280</f>
        <v>173262</v>
      </c>
      <c r="F281" s="19"/>
      <c r="G281" s="19"/>
      <c r="H281" s="19"/>
      <c r="I281" s="19"/>
    </row>
    <row r="282" spans="1:9" ht="15.75">
      <c r="A282" s="25">
        <v>34</v>
      </c>
      <c r="B282" s="26">
        <v>2354</v>
      </c>
      <c r="C282" s="27" t="s">
        <v>106</v>
      </c>
      <c r="D282" s="27" t="s">
        <v>7</v>
      </c>
      <c r="E282" s="28">
        <v>5407461</v>
      </c>
      <c r="F282" s="28">
        <v>14337347</v>
      </c>
      <c r="G282" s="28">
        <v>42810767</v>
      </c>
      <c r="H282" s="28">
        <v>8670</v>
      </c>
      <c r="I282" s="39">
        <v>64518</v>
      </c>
    </row>
    <row r="283" spans="1:9" ht="15.75">
      <c r="A283" s="9">
        <v>34</v>
      </c>
      <c r="B283" s="10">
        <v>2354</v>
      </c>
      <c r="C283" s="11" t="s">
        <v>106</v>
      </c>
      <c r="D283" s="11" t="s">
        <v>8</v>
      </c>
      <c r="E283" s="12">
        <v>12761087</v>
      </c>
      <c r="F283" s="12">
        <v>36923558</v>
      </c>
      <c r="G283" s="12">
        <v>128197731</v>
      </c>
      <c r="H283" s="12">
        <v>24265</v>
      </c>
      <c r="I283" s="13">
        <v>4391596</v>
      </c>
    </row>
    <row r="284" spans="1:9" ht="16.5" thickBot="1">
      <c r="A284" s="14"/>
      <c r="B284" s="15"/>
      <c r="C284" s="16" t="s">
        <v>112</v>
      </c>
      <c r="D284" s="17"/>
      <c r="E284" s="18">
        <f>E282+E283</f>
        <v>18168548</v>
      </c>
      <c r="F284" s="19"/>
      <c r="G284" s="19"/>
      <c r="H284" s="19"/>
      <c r="I284" s="18"/>
    </row>
    <row r="285" spans="1:9" ht="15.75">
      <c r="A285" s="25">
        <v>74</v>
      </c>
      <c r="B285" s="26">
        <v>4006</v>
      </c>
      <c r="C285" s="27" t="s">
        <v>107</v>
      </c>
      <c r="D285" s="27" t="s">
        <v>7</v>
      </c>
      <c r="E285" s="28">
        <v>5967768</v>
      </c>
      <c r="F285" s="28">
        <v>15767280</v>
      </c>
      <c r="G285" s="28">
        <v>35717472</v>
      </c>
      <c r="H285" s="28"/>
      <c r="I285" s="28"/>
    </row>
    <row r="286" spans="1:9" ht="15.75">
      <c r="A286" s="9">
        <v>74</v>
      </c>
      <c r="B286" s="10">
        <v>4006</v>
      </c>
      <c r="C286" s="11" t="s">
        <v>107</v>
      </c>
      <c r="D286" s="11" t="s">
        <v>8</v>
      </c>
      <c r="E286" s="12">
        <v>59945</v>
      </c>
      <c r="F286" s="12">
        <v>138553</v>
      </c>
      <c r="G286" s="12">
        <v>308962</v>
      </c>
      <c r="H286" s="12">
        <v>15684</v>
      </c>
      <c r="I286" s="12"/>
    </row>
    <row r="287" spans="1:9" ht="16.5" thickBot="1">
      <c r="A287" s="14"/>
      <c r="B287" s="15"/>
      <c r="C287" s="16" t="s">
        <v>112</v>
      </c>
      <c r="D287" s="17"/>
      <c r="E287" s="18">
        <f>E285+E286</f>
        <v>6027713</v>
      </c>
      <c r="F287" s="19"/>
      <c r="G287" s="19"/>
      <c r="H287" s="19"/>
      <c r="I287" s="19"/>
    </row>
    <row r="288" spans="1:9" ht="15.75">
      <c r="A288" s="40">
        <v>31</v>
      </c>
      <c r="B288" s="41" t="s">
        <v>108</v>
      </c>
      <c r="C288" s="42" t="s">
        <v>109</v>
      </c>
      <c r="D288" s="42" t="s">
        <v>12</v>
      </c>
      <c r="E288" s="62">
        <v>739331956</v>
      </c>
      <c r="F288" s="28">
        <v>1321925513</v>
      </c>
      <c r="G288" s="28">
        <v>6569794378</v>
      </c>
      <c r="H288" s="28">
        <v>44389</v>
      </c>
      <c r="I288" s="28"/>
    </row>
    <row r="289" spans="1:9" ht="15.75">
      <c r="A289" s="43">
        <v>31</v>
      </c>
      <c r="B289" s="44" t="s">
        <v>108</v>
      </c>
      <c r="C289" s="45" t="s">
        <v>109</v>
      </c>
      <c r="D289" s="45" t="s">
        <v>14</v>
      </c>
      <c r="E289" s="62">
        <v>68641468</v>
      </c>
      <c r="F289" s="12">
        <v>115175467</v>
      </c>
      <c r="G289" s="12">
        <v>595359152</v>
      </c>
      <c r="H289" s="12">
        <v>347962</v>
      </c>
      <c r="I289" s="12"/>
    </row>
    <row r="290" spans="1:9" ht="15.75">
      <c r="A290" s="43">
        <v>31</v>
      </c>
      <c r="B290" s="44" t="s">
        <v>108</v>
      </c>
      <c r="C290" s="45" t="s">
        <v>109</v>
      </c>
      <c r="D290" s="45" t="s">
        <v>7</v>
      </c>
      <c r="E290" s="62">
        <v>166654551</v>
      </c>
      <c r="F290" s="12">
        <v>294807567</v>
      </c>
      <c r="G290" s="12">
        <v>1530443706</v>
      </c>
      <c r="H290" s="12">
        <v>771932</v>
      </c>
      <c r="I290" s="12"/>
    </row>
    <row r="291" spans="1:9" ht="15.75">
      <c r="A291" s="46">
        <v>31</v>
      </c>
      <c r="B291" s="47" t="s">
        <v>108</v>
      </c>
      <c r="C291" s="48" t="s">
        <v>109</v>
      </c>
      <c r="D291" s="48" t="s">
        <v>8</v>
      </c>
      <c r="E291" s="62">
        <v>193910780</v>
      </c>
      <c r="F291" s="49">
        <v>327202440</v>
      </c>
      <c r="G291" s="49">
        <v>1778685769</v>
      </c>
      <c r="I291" s="49"/>
    </row>
    <row r="292" spans="1:9" ht="16.5" thickBot="1">
      <c r="A292" s="50"/>
      <c r="B292" s="51"/>
      <c r="C292" s="16" t="s">
        <v>112</v>
      </c>
      <c r="D292" s="52"/>
      <c r="E292" s="72">
        <f>SUM(E288:E291)</f>
        <v>1168538755</v>
      </c>
      <c r="F292" s="53"/>
      <c r="G292" s="53"/>
      <c r="H292" s="70"/>
      <c r="I292" s="53"/>
    </row>
    <row r="293" spans="1:9" ht="15.75">
      <c r="A293" s="54"/>
      <c r="B293" s="55"/>
      <c r="C293" s="56"/>
      <c r="D293" s="56"/>
      <c r="E293" s="57"/>
      <c r="F293" s="57"/>
      <c r="G293" s="57"/>
      <c r="H293" s="71"/>
      <c r="I293" s="57"/>
    </row>
    <row r="294" spans="1:9" ht="15.75">
      <c r="A294" s="46"/>
      <c r="B294" s="47"/>
      <c r="C294" s="48"/>
      <c r="D294" s="58" t="s">
        <v>113</v>
      </c>
      <c r="E294" s="61">
        <f>E295+E296+E297+E298</f>
        <v>1650344149</v>
      </c>
      <c r="F294" s="59"/>
      <c r="G294" s="59"/>
      <c r="H294" s="62"/>
      <c r="I294" s="59"/>
    </row>
    <row r="295" spans="1:9" ht="15.75">
      <c r="A295" s="46"/>
      <c r="B295" s="47"/>
      <c r="C295" s="48"/>
      <c r="D295" s="58" t="s">
        <v>12</v>
      </c>
      <c r="E295" s="64">
        <f>E15+E34+E37+E54+E68+E83+E105+E108+E113+E118+E122+E129+E153+E184+E223+E246+E251+E255+E265+E270+E288</f>
        <v>903076807</v>
      </c>
      <c r="F295" s="59"/>
      <c r="G295" s="59"/>
      <c r="H295" s="62"/>
      <c r="I295" s="59"/>
    </row>
    <row r="296" spans="1:9" ht="15.75">
      <c r="A296" s="46"/>
      <c r="B296" s="47"/>
      <c r="C296" s="48"/>
      <c r="D296" s="58" t="s">
        <v>14</v>
      </c>
      <c r="E296" s="61">
        <f>E55+E140+E144+E185+E195+E203+E215+E227+E247+E266+E271+E289</f>
        <v>114214651</v>
      </c>
      <c r="F296" s="59"/>
      <c r="G296" s="59"/>
      <c r="H296" s="62"/>
      <c r="I296" s="59"/>
    </row>
    <row r="297" spans="1:9" ht="15.75">
      <c r="A297" s="60"/>
      <c r="B297" s="60"/>
      <c r="C297" s="60"/>
      <c r="D297" s="63" t="s">
        <v>7</v>
      </c>
      <c r="E297" s="64">
        <f>23505060+30076330+32372012+37659596+28748726+166654551</f>
        <v>319016275</v>
      </c>
      <c r="F297" s="62"/>
      <c r="G297" s="62"/>
      <c r="H297" s="64"/>
      <c r="I297" s="62"/>
    </row>
    <row r="298" spans="1:9" ht="15.75">
      <c r="A298" s="60"/>
      <c r="B298" s="60"/>
      <c r="C298" s="60"/>
      <c r="D298" s="63" t="s">
        <v>8</v>
      </c>
      <c r="E298" s="64">
        <f>120125636+E305</f>
        <v>314036416</v>
      </c>
      <c r="F298" s="64"/>
      <c r="G298" s="64"/>
      <c r="H298" s="64"/>
      <c r="I298" s="62"/>
    </row>
    <row r="299" spans="1:9" ht="15.75">
      <c r="A299" s="60"/>
      <c r="B299" s="60"/>
      <c r="C299" s="60"/>
      <c r="D299" s="60"/>
      <c r="E299" s="62"/>
      <c r="F299" s="62"/>
      <c r="G299" s="62"/>
      <c r="H299" s="62"/>
      <c r="I299" s="62"/>
    </row>
    <row r="300" spans="1:9" ht="15.75">
      <c r="A300" s="60"/>
      <c r="B300" s="60"/>
      <c r="C300" s="60"/>
      <c r="D300" s="63" t="s">
        <v>114</v>
      </c>
      <c r="E300" s="64"/>
      <c r="F300" s="62"/>
      <c r="G300" s="62"/>
      <c r="H300" s="62"/>
      <c r="I300" s="62"/>
    </row>
    <row r="301" spans="1:9" ht="15.75">
      <c r="A301" s="60"/>
      <c r="B301" s="60"/>
      <c r="C301" s="60"/>
      <c r="D301" s="63" t="s">
        <v>115</v>
      </c>
      <c r="E301" s="64">
        <f>E302+E303+E304+E305</f>
        <v>1168538755</v>
      </c>
      <c r="F301" s="62"/>
      <c r="G301" s="62"/>
      <c r="H301" s="62"/>
      <c r="I301" s="62"/>
    </row>
    <row r="302" spans="1:9" ht="15.75">
      <c r="A302" s="60"/>
      <c r="B302" s="60"/>
      <c r="C302" s="60"/>
      <c r="D302" s="63" t="s">
        <v>12</v>
      </c>
      <c r="E302" s="64">
        <v>739331956</v>
      </c>
      <c r="F302" s="62"/>
      <c r="G302" s="62"/>
      <c r="H302" s="62"/>
      <c r="I302" s="62"/>
    </row>
    <row r="303" spans="1:9" ht="15.75">
      <c r="A303" s="60"/>
      <c r="B303" s="60"/>
      <c r="C303" s="60"/>
      <c r="D303" s="63" t="s">
        <v>14</v>
      </c>
      <c r="E303" s="64">
        <v>68641468</v>
      </c>
      <c r="F303" s="62"/>
      <c r="G303" s="62"/>
      <c r="H303" s="62"/>
      <c r="I303" s="62"/>
    </row>
    <row r="304" spans="1:9" ht="15.75">
      <c r="A304" s="60"/>
      <c r="B304" s="60"/>
      <c r="C304" s="60"/>
      <c r="D304" s="63" t="s">
        <v>7</v>
      </c>
      <c r="E304" s="64">
        <v>166654551</v>
      </c>
      <c r="F304" s="62"/>
      <c r="G304" s="62"/>
      <c r="H304" s="62"/>
      <c r="I304" s="62"/>
    </row>
    <row r="305" spans="1:9" ht="15.75">
      <c r="A305" s="60"/>
      <c r="B305" s="60"/>
      <c r="C305" s="60"/>
      <c r="D305" s="63" t="s">
        <v>8</v>
      </c>
      <c r="E305" s="64">
        <v>193910780</v>
      </c>
      <c r="F305" s="62"/>
      <c r="G305" s="62"/>
      <c r="H305" s="62"/>
      <c r="I305" s="62"/>
    </row>
    <row r="308" spans="1:5" ht="15.75">
      <c r="A308" s="3"/>
      <c r="B308" s="3"/>
      <c r="C308" s="3"/>
      <c r="D308" s="3"/>
      <c r="E308" s="65"/>
    </row>
    <row r="309" spans="1:5" ht="15.75">
      <c r="A309" s="3" t="s">
        <v>116</v>
      </c>
      <c r="B309" s="3"/>
      <c r="C309" s="3"/>
      <c r="D309" s="3"/>
      <c r="E309" s="65"/>
    </row>
    <row r="310" spans="1:5" ht="15.75">
      <c r="A310" s="3"/>
      <c r="B310" s="3"/>
      <c r="C310" s="3"/>
      <c r="D310" s="3"/>
      <c r="E310" s="65"/>
    </row>
    <row r="311" spans="1:5" ht="15.75">
      <c r="A311" s="3"/>
      <c r="B311" s="3"/>
      <c r="C311" s="3"/>
      <c r="D311" s="3"/>
      <c r="E311" s="65"/>
    </row>
    <row r="312" spans="1:5" ht="15.75">
      <c r="A312" s="3"/>
      <c r="B312" s="3"/>
      <c r="C312" s="3"/>
      <c r="D312" s="3"/>
      <c r="E312" s="65"/>
    </row>
    <row r="313" spans="1:5" ht="15.75">
      <c r="A313" s="3" t="s">
        <v>117</v>
      </c>
      <c r="B313" s="3"/>
      <c r="C313" s="3"/>
      <c r="D313" s="3"/>
      <c r="E313" s="65"/>
    </row>
    <row r="314" spans="1:5" ht="15.75">
      <c r="A314" s="3"/>
      <c r="B314" s="3"/>
      <c r="C314" s="3"/>
      <c r="D314" s="3"/>
      <c r="E314" s="65"/>
    </row>
  </sheetData>
  <sheetProtection/>
  <mergeCells count="3">
    <mergeCell ref="A5:U5"/>
    <mergeCell ref="A1:U1"/>
    <mergeCell ref="A3:U3"/>
  </mergeCells>
  <printOptions/>
  <pageMargins left="0.7480314960629921" right="0.7480314960629921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энергии (детализированный)</dc:title>
  <dc:subject/>
  <dc:creator/>
  <cp:keywords/>
  <dc:description/>
  <cp:lastModifiedBy>Зырянова Елена</cp:lastModifiedBy>
  <cp:lastPrinted>2011-01-14T05:20:59Z</cp:lastPrinted>
  <dcterms:created xsi:type="dcterms:W3CDTF">2011-01-13T02:16:29Z</dcterms:created>
  <dcterms:modified xsi:type="dcterms:W3CDTF">2011-01-14T05:24:27Z</dcterms:modified>
  <cp:category/>
  <cp:version/>
  <cp:contentType/>
  <cp:contentStatus/>
</cp:coreProperties>
</file>