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995" windowHeight="7935" activeTab="0"/>
  </bookViews>
  <sheets>
    <sheet name="март  2011" sheetId="1" r:id="rId1"/>
  </sheets>
  <definedNames/>
  <calcPr fullCalcOnLoad="1"/>
</workbook>
</file>

<file path=xl/sharedStrings.xml><?xml version="1.0" encoding="utf-8"?>
<sst xmlns="http://schemas.openxmlformats.org/spreadsheetml/2006/main" count="896" uniqueCount="125">
  <si>
    <t>Участок</t>
  </si>
  <si>
    <t>Номер договора</t>
  </si>
  <si>
    <t>Наименование предприятия</t>
  </si>
  <si>
    <t>Вид напряжения</t>
  </si>
  <si>
    <t>СН-2</t>
  </si>
  <si>
    <t>НН</t>
  </si>
  <si>
    <t>ГПУ ЯВ-48/1 ГУИН</t>
  </si>
  <si>
    <t>ЗАО"Высокотемпературные строительные материалы"</t>
  </si>
  <si>
    <t>ЗАО"Катавский цемент"</t>
  </si>
  <si>
    <t>ВН</t>
  </si>
  <si>
    <t>ЗАО КХП"Злак"</t>
  </si>
  <si>
    <t>СН-1</t>
  </si>
  <si>
    <t>ЗАО литейно-механический завод"Стройэкс"</t>
  </si>
  <si>
    <t>ЗАО"МиассЭнерго"</t>
  </si>
  <si>
    <t>ЗАО"Завод Минплита"</t>
  </si>
  <si>
    <t>ЗАО "Саткинский чугуноплавильный завод"</t>
  </si>
  <si>
    <t>ЗАО ЦПТК"Челябметаллургстрой"</t>
  </si>
  <si>
    <t>ЗАО "Трубный опытно-экспериментальный завод"</t>
  </si>
  <si>
    <t>ЗАО "Электросеть"</t>
  </si>
  <si>
    <t>Куйб.ДЭ СП Трансэнерго филиала ОАО "РЖД"</t>
  </si>
  <si>
    <t>МП "Энергетик"</t>
  </si>
  <si>
    <t>МУП "Копейские электрические сети"</t>
  </si>
  <si>
    <t>МУП МПОЭ г. Трехгорный</t>
  </si>
  <si>
    <t>МУП "ПОВВ"</t>
  </si>
  <si>
    <t>МУП "Санаторий "Дальняя дача"</t>
  </si>
  <si>
    <t>4011/876</t>
  </si>
  <si>
    <t>ОАО"АЗ"Урал"</t>
  </si>
  <si>
    <t>ОАО "Агрегат"</t>
  </si>
  <si>
    <t>ОАО "Ашинский химический завод"</t>
  </si>
  <si>
    <t>ОАО Вишневогорский ГОК</t>
  </si>
  <si>
    <t>ОАО"Златоустовский металлургический завод"</t>
  </si>
  <si>
    <t>ОАО Кыштымское машиностроительное объединение</t>
  </si>
  <si>
    <t>ОАО "Кыштымский абразивный завод"</t>
  </si>
  <si>
    <t>ОАО "Миассэлектроаппарат"</t>
  </si>
  <si>
    <t>ОАО "Победа"</t>
  </si>
  <si>
    <t>ОАО" РосНИТИ"</t>
  </si>
  <si>
    <t>ОАО"Трансэнерго"</t>
  </si>
  <si>
    <t>ОАО "Тургоякское рудоуправление"</t>
  </si>
  <si>
    <t>ОАО"Уралавтоприцеп"</t>
  </si>
  <si>
    <t>646-806-27</t>
  </si>
  <si>
    <t>ОАО"ФНПЦ"Станкомаш"</t>
  </si>
  <si>
    <t>ОАО "Челябинский автомеханический завод"</t>
  </si>
  <si>
    <t>ОАО "Челябинский завод ЖБИ №1"</t>
  </si>
  <si>
    <t>ОАО "Челябинское авиапредприятие"</t>
  </si>
  <si>
    <t>ОАО "Челябметрострой"</t>
  </si>
  <si>
    <t>ОАО"ЧЗПСН-Профнастил"</t>
  </si>
  <si>
    <t>ОАО "ЧТПЗ"</t>
  </si>
  <si>
    <t>ОАО "Челябинская электросетевая компания"</t>
  </si>
  <si>
    <t>ОАО "ЧЭМК" дог 945</t>
  </si>
  <si>
    <t>ОАО "ЧЭМК" через КПД-300</t>
  </si>
  <si>
    <t>ОАО "Электромашина "</t>
  </si>
  <si>
    <t>ОАО "Электромашина" Агрегатное производство</t>
  </si>
  <si>
    <t>ОАО"ЭНЕРГОПРОМ-ЧЭЗ"</t>
  </si>
  <si>
    <t>ОАО"Южноуральский завод "Кристалл"</t>
  </si>
  <si>
    <t>ООО"Альтаир"</t>
  </si>
  <si>
    <t>ООО "АЭС Инвест"</t>
  </si>
  <si>
    <t>ООО "Бакальское рудоуправление"</t>
  </si>
  <si>
    <t>ООО"Газпром энерго"</t>
  </si>
  <si>
    <t>ООО"Единая Коммунальная Компания"</t>
  </si>
  <si>
    <t>ООО "Жилстрой №9"</t>
  </si>
  <si>
    <t>ООО Жилищно-коммунальный сервис "ЖЭК-1"</t>
  </si>
  <si>
    <t>null</t>
  </si>
  <si>
    <t>ООО "Завод ЖБИ"</t>
  </si>
  <si>
    <t>ООО "Завод крупнопанельного домостроения'</t>
  </si>
  <si>
    <t>ООО"ЗлатЭнергоТелеком"</t>
  </si>
  <si>
    <t>ООО "Импульс"</t>
  </si>
  <si>
    <t>ООО "Каслинская Энергосбытовая Компания"</t>
  </si>
  <si>
    <t>ООО "Катав-Ивановский мех. з-д"</t>
  </si>
  <si>
    <t>ООО"Коммет"</t>
  </si>
  <si>
    <t>ООО"Коркинская энергосетевая компания"</t>
  </si>
  <si>
    <t>ООО "Медведевский мраморный карьер"</t>
  </si>
  <si>
    <t>ООО "Миассэнергосервис"</t>
  </si>
  <si>
    <t>ООО МИЗ-Энерго</t>
  </si>
  <si>
    <t>ООО ПКП "НикМа"</t>
  </si>
  <si>
    <t>ООО "ПСО КПД и СК"</t>
  </si>
  <si>
    <t>ООО "Регионснабсбыт"</t>
  </si>
  <si>
    <t>ООО "Рубин-Энерго"</t>
  </si>
  <si>
    <t>ООО"Сити-Парк"</t>
  </si>
  <si>
    <t>Сетевая компания ООО"Энергия+"</t>
  </si>
  <si>
    <t>ООО"Спектр-Электро"</t>
  </si>
  <si>
    <t>ООО"ТЭСиС"</t>
  </si>
  <si>
    <t>ООО "Треол"</t>
  </si>
  <si>
    <t>ООО "УЗММ"Верхний участок</t>
  </si>
  <si>
    <t>ООО "УЗММ" Нижний участок</t>
  </si>
  <si>
    <t>ООО Управляющая компания "47-й микрорайон"</t>
  </si>
  <si>
    <t>ООО "Универмаг "Детский мир"</t>
  </si>
  <si>
    <t>ООО"УЭС"</t>
  </si>
  <si>
    <t>988/83-21-</t>
  </si>
  <si>
    <t>ООО "Уралграфит"</t>
  </si>
  <si>
    <t>ООО"УралПром"</t>
  </si>
  <si>
    <t>ООО "Усть-Катавские электросети"</t>
  </si>
  <si>
    <t>ООО "Челябинский завод керамических материалов"</t>
  </si>
  <si>
    <t>ООО "Электросетевая компания" г. Сатка</t>
  </si>
  <si>
    <t>ООО "Энергия" ЧТЗ Челябинск</t>
  </si>
  <si>
    <t>ООО "Энергия ЧТЗ" Зауральского городского поселени</t>
  </si>
  <si>
    <t>ООО "Энергоснабжающая сетевая компания"</t>
  </si>
  <si>
    <t>946-156/25</t>
  </si>
  <si>
    <t>ФГУП"Завод Пластмасс"</t>
  </si>
  <si>
    <t>ФГУП ПО "Маяк"</t>
  </si>
  <si>
    <t>ФГУП "Приборостроительный завод"</t>
  </si>
  <si>
    <t>ФГУП "Сигнал"</t>
  </si>
  <si>
    <t>ООО "Юго-Запад ЖилСтрой"</t>
  </si>
  <si>
    <t>ОАО "Комбинат хлебопродуктов имени Григоровича"</t>
  </si>
  <si>
    <t>ЗАО Электросеть г. Челябинск</t>
  </si>
  <si>
    <t>ООО "Электросетевая компания" г. Екатеринбург</t>
  </si>
  <si>
    <t>ООО "Уралвермикулит"</t>
  </si>
  <si>
    <t>МУП Челябгортранс"</t>
  </si>
  <si>
    <t>0083/2385</t>
  </si>
  <si>
    <t>ОАО"МРСК Урала"</t>
  </si>
  <si>
    <t>ООО "Новосинеглазовский завод строительматериалов"</t>
  </si>
  <si>
    <t>ООО "Озерская энергокомпания"</t>
  </si>
  <si>
    <t>ООО"Газпром трансгаз Екатеринбург"</t>
  </si>
  <si>
    <t>итого:</t>
  </si>
  <si>
    <t>кВтч</t>
  </si>
  <si>
    <t>квт</t>
  </si>
  <si>
    <t>в т.ч. население в полезном отпуске</t>
  </si>
  <si>
    <t xml:space="preserve">                                       Объем  фактического  полезного  отпуска электроэнергии  и  мощности в  разрезе  территориальных  сетевых  организаций </t>
  </si>
  <si>
    <t>Всего: в т.числе:</t>
  </si>
  <si>
    <t>в т.числе:</t>
  </si>
  <si>
    <t>ОАО "МРСК"</t>
  </si>
  <si>
    <t>7 067  063</t>
  </si>
  <si>
    <t xml:space="preserve">                        Директор  по маркетингу  и  сбыту                                                                                   Т.К.Просоленко</t>
  </si>
  <si>
    <t xml:space="preserve">                     Директор  по техническим вопросам                                                                                   В.Н.Петренко</t>
  </si>
  <si>
    <t xml:space="preserve">                                                                                                                по    уровням     напряжения      за   март   2011года.</t>
  </si>
  <si>
    <t>В реестре мощ-ть 1 уров-СН-2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</si>
</sst>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EFD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3" fontId="45" fillId="0" borderId="0" xfId="0" applyNumberFormat="1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3" fontId="45" fillId="0" borderId="10" xfId="0" applyNumberFormat="1" applyFont="1" applyBorder="1" applyAlignment="1">
      <alignment horizontal="right"/>
    </xf>
    <xf numFmtId="3" fontId="45" fillId="0" borderId="11" xfId="0" applyNumberFormat="1" applyFont="1" applyBorder="1" applyAlignment="1">
      <alignment horizontal="right"/>
    </xf>
    <xf numFmtId="3" fontId="46" fillId="0" borderId="11" xfId="0" applyNumberFormat="1" applyFont="1" applyBorder="1" applyAlignment="1">
      <alignment horizontal="right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left" wrapText="1"/>
    </xf>
    <xf numFmtId="0" fontId="45" fillId="0" borderId="12" xfId="0" applyFont="1" applyBorder="1" applyAlignment="1">
      <alignment horizontal="left"/>
    </xf>
    <xf numFmtId="3" fontId="46" fillId="0" borderId="12" xfId="0" applyNumberFormat="1" applyFont="1" applyBorder="1" applyAlignment="1">
      <alignment horizontal="right"/>
    </xf>
    <xf numFmtId="3" fontId="45" fillId="0" borderId="13" xfId="0" applyNumberFormat="1" applyFont="1" applyBorder="1" applyAlignment="1">
      <alignment horizontal="right"/>
    </xf>
    <xf numFmtId="3" fontId="46" fillId="0" borderId="13" xfId="0" applyNumberFormat="1" applyFont="1" applyBorder="1" applyAlignment="1">
      <alignment horizontal="right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left" wrapText="1"/>
    </xf>
    <xf numFmtId="0" fontId="45" fillId="0" borderId="14" xfId="0" applyFont="1" applyBorder="1" applyAlignment="1">
      <alignment horizontal="left"/>
    </xf>
    <xf numFmtId="3" fontId="46" fillId="0" borderId="14" xfId="0" applyNumberFormat="1" applyFont="1" applyBorder="1" applyAlignment="1">
      <alignment horizontal="right"/>
    </xf>
    <xf numFmtId="3" fontId="45" fillId="0" borderId="15" xfId="0" applyNumberFormat="1" applyFont="1" applyBorder="1" applyAlignment="1">
      <alignment horizontal="right"/>
    </xf>
    <xf numFmtId="3" fontId="46" fillId="0" borderId="15" xfId="0" applyNumberFormat="1" applyFont="1" applyBorder="1" applyAlignment="1">
      <alignment horizontal="right"/>
    </xf>
    <xf numFmtId="0" fontId="45" fillId="0" borderId="16" xfId="0" applyFont="1" applyBorder="1" applyAlignment="1">
      <alignment horizontal="center"/>
    </xf>
    <xf numFmtId="0" fontId="45" fillId="0" borderId="16" xfId="0" applyFont="1" applyBorder="1" applyAlignment="1">
      <alignment horizontal="left" wrapText="1"/>
    </xf>
    <xf numFmtId="0" fontId="45" fillId="0" borderId="16" xfId="0" applyFont="1" applyBorder="1" applyAlignment="1">
      <alignment horizontal="left"/>
    </xf>
    <xf numFmtId="3" fontId="45" fillId="0" borderId="16" xfId="0" applyNumberFormat="1" applyFont="1" applyBorder="1" applyAlignment="1">
      <alignment horizontal="right"/>
    </xf>
    <xf numFmtId="3" fontId="45" fillId="0" borderId="17" xfId="0" applyNumberFormat="1" applyFont="1" applyBorder="1" applyAlignment="1">
      <alignment horizontal="right"/>
    </xf>
    <xf numFmtId="3" fontId="46" fillId="0" borderId="17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0" fontId="46" fillId="0" borderId="14" xfId="0" applyFont="1" applyBorder="1" applyAlignment="1">
      <alignment horizontal="left"/>
    </xf>
    <xf numFmtId="3" fontId="46" fillId="0" borderId="18" xfId="0" applyNumberFormat="1" applyFont="1" applyBorder="1" applyAlignment="1">
      <alignment horizontal="right"/>
    </xf>
    <xf numFmtId="0" fontId="45" fillId="0" borderId="16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horizontal="left"/>
    </xf>
    <xf numFmtId="3" fontId="45" fillId="0" borderId="16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/>
    </xf>
    <xf numFmtId="3" fontId="45" fillId="0" borderId="17" xfId="0" applyNumberFormat="1" applyFont="1" applyFill="1" applyBorder="1" applyAlignment="1">
      <alignment horizontal="right"/>
    </xf>
    <xf numFmtId="3" fontId="46" fillId="0" borderId="17" xfId="0" applyNumberFormat="1" applyFont="1" applyFill="1" applyBorder="1" applyAlignment="1">
      <alignment horizontal="right"/>
    </xf>
    <xf numFmtId="0" fontId="46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left" wrapText="1"/>
    </xf>
    <xf numFmtId="0" fontId="45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left" wrapText="1"/>
    </xf>
    <xf numFmtId="0" fontId="45" fillId="0" borderId="19" xfId="0" applyFont="1" applyBorder="1" applyAlignment="1">
      <alignment horizontal="left"/>
    </xf>
    <xf numFmtId="3" fontId="46" fillId="0" borderId="20" xfId="0" applyNumberFormat="1" applyFont="1" applyBorder="1" applyAlignment="1">
      <alignment horizontal="right"/>
    </xf>
    <xf numFmtId="3" fontId="45" fillId="0" borderId="21" xfId="0" applyNumberFormat="1" applyFont="1" applyBorder="1" applyAlignment="1">
      <alignment horizontal="right"/>
    </xf>
    <xf numFmtId="3" fontId="46" fillId="0" borderId="21" xfId="0" applyNumberFormat="1" applyFont="1" applyBorder="1" applyAlignment="1">
      <alignment horizontal="right"/>
    </xf>
    <xf numFmtId="0" fontId="45" fillId="0" borderId="22" xfId="0" applyFont="1" applyBorder="1" applyAlignment="1">
      <alignment horizontal="left" wrapText="1"/>
    </xf>
    <xf numFmtId="0" fontId="45" fillId="0" borderId="23" xfId="0" applyFont="1" applyBorder="1" applyAlignment="1">
      <alignment horizontal="left"/>
    </xf>
    <xf numFmtId="0" fontId="45" fillId="0" borderId="24" xfId="0" applyFont="1" applyBorder="1" applyAlignment="1">
      <alignment horizontal="left"/>
    </xf>
    <xf numFmtId="0" fontId="45" fillId="0" borderId="25" xfId="0" applyFont="1" applyBorder="1" applyAlignment="1">
      <alignment horizontal="left" wrapText="1"/>
    </xf>
    <xf numFmtId="0" fontId="46" fillId="0" borderId="15" xfId="0" applyFont="1" applyBorder="1" applyAlignment="1">
      <alignment horizontal="left"/>
    </xf>
    <xf numFmtId="0" fontId="45" fillId="0" borderId="26" xfId="0" applyFont="1" applyBorder="1" applyAlignment="1">
      <alignment horizontal="left"/>
    </xf>
    <xf numFmtId="0" fontId="45" fillId="0" borderId="27" xfId="0" applyFont="1" applyBorder="1" applyAlignment="1">
      <alignment horizontal="left" wrapText="1"/>
    </xf>
    <xf numFmtId="0" fontId="45" fillId="0" borderId="17" xfId="0" applyFont="1" applyBorder="1" applyAlignment="1">
      <alignment horizontal="left"/>
    </xf>
    <xf numFmtId="0" fontId="45" fillId="0" borderId="28" xfId="0" applyFont="1" applyBorder="1" applyAlignment="1">
      <alignment horizontal="left"/>
    </xf>
    <xf numFmtId="0" fontId="45" fillId="0" borderId="29" xfId="0" applyFont="1" applyBorder="1" applyAlignment="1">
      <alignment horizontal="left" wrapText="1"/>
    </xf>
    <xf numFmtId="0" fontId="45" fillId="0" borderId="11" xfId="0" applyFont="1" applyBorder="1" applyAlignment="1">
      <alignment horizontal="left"/>
    </xf>
    <xf numFmtId="0" fontId="45" fillId="0" borderId="30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27" xfId="0" applyFont="1" applyFill="1" applyBorder="1" applyAlignment="1">
      <alignment horizontal="left" wrapText="1"/>
    </xf>
    <xf numFmtId="0" fontId="45" fillId="0" borderId="17" xfId="0" applyFont="1" applyFill="1" applyBorder="1" applyAlignment="1">
      <alignment horizontal="left"/>
    </xf>
    <xf numFmtId="0" fontId="45" fillId="0" borderId="28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right"/>
    </xf>
    <xf numFmtId="3" fontId="45" fillId="0" borderId="11" xfId="0" applyNumberFormat="1" applyFont="1" applyFill="1" applyBorder="1" applyAlignment="1">
      <alignment horizontal="right"/>
    </xf>
    <xf numFmtId="3" fontId="46" fillId="0" borderId="11" xfId="0" applyNumberFormat="1" applyFont="1" applyFill="1" applyBorder="1" applyAlignment="1">
      <alignment horizontal="right"/>
    </xf>
    <xf numFmtId="0" fontId="45" fillId="34" borderId="16" xfId="0" applyFont="1" applyFill="1" applyBorder="1" applyAlignment="1">
      <alignment horizontal="left"/>
    </xf>
    <xf numFmtId="0" fontId="45" fillId="0" borderId="31" xfId="0" applyFont="1" applyBorder="1" applyAlignment="1">
      <alignment horizontal="center"/>
    </xf>
    <xf numFmtId="0" fontId="45" fillId="0" borderId="31" xfId="0" applyFont="1" applyBorder="1" applyAlignment="1">
      <alignment horizontal="left" wrapText="1"/>
    </xf>
    <xf numFmtId="0" fontId="46" fillId="0" borderId="31" xfId="0" applyFont="1" applyBorder="1" applyAlignment="1">
      <alignment horizontal="left"/>
    </xf>
    <xf numFmtId="0" fontId="45" fillId="0" borderId="31" xfId="0" applyFont="1" applyBorder="1" applyAlignment="1">
      <alignment horizontal="left"/>
    </xf>
    <xf numFmtId="3" fontId="46" fillId="0" borderId="32" xfId="0" applyNumberFormat="1" applyFont="1" applyBorder="1" applyAlignment="1">
      <alignment horizontal="right"/>
    </xf>
    <xf numFmtId="3" fontId="45" fillId="0" borderId="33" xfId="0" applyNumberFormat="1" applyFont="1" applyBorder="1" applyAlignment="1">
      <alignment horizontal="right"/>
    </xf>
    <xf numFmtId="3" fontId="46" fillId="0" borderId="33" xfId="0" applyNumberFormat="1" applyFont="1" applyBorder="1" applyAlignment="1">
      <alignment horizontal="right"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 wrapText="1"/>
    </xf>
    <xf numFmtId="0" fontId="45" fillId="0" borderId="34" xfId="0" applyFont="1" applyBorder="1" applyAlignment="1">
      <alignment horizontal="left"/>
    </xf>
    <xf numFmtId="3" fontId="45" fillId="0" borderId="35" xfId="0" applyNumberFormat="1" applyFont="1" applyBorder="1" applyAlignment="1">
      <alignment horizontal="right"/>
    </xf>
    <xf numFmtId="3" fontId="45" fillId="0" borderId="36" xfId="0" applyNumberFormat="1" applyFont="1" applyBorder="1" applyAlignment="1">
      <alignment horizontal="right"/>
    </xf>
    <xf numFmtId="3" fontId="46" fillId="0" borderId="36" xfId="0" applyNumberFormat="1" applyFont="1" applyBorder="1" applyAlignment="1">
      <alignment horizontal="right"/>
    </xf>
    <xf numFmtId="0" fontId="45" fillId="0" borderId="37" xfId="0" applyFont="1" applyBorder="1" applyAlignment="1">
      <alignment horizontal="center"/>
    </xf>
    <xf numFmtId="0" fontId="45" fillId="0" borderId="37" xfId="0" applyFont="1" applyBorder="1" applyAlignment="1">
      <alignment horizontal="left" wrapText="1"/>
    </xf>
    <xf numFmtId="0" fontId="45" fillId="0" borderId="37" xfId="0" applyFont="1" applyBorder="1" applyAlignment="1">
      <alignment horizontal="left"/>
    </xf>
    <xf numFmtId="3" fontId="45" fillId="0" borderId="37" xfId="0" applyNumberFormat="1" applyFont="1" applyBorder="1" applyAlignment="1">
      <alignment horizontal="right"/>
    </xf>
    <xf numFmtId="3" fontId="45" fillId="0" borderId="38" xfId="0" applyNumberFormat="1" applyFont="1" applyBorder="1" applyAlignment="1">
      <alignment horizontal="right"/>
    </xf>
    <xf numFmtId="3" fontId="46" fillId="0" borderId="38" xfId="0" applyNumberFormat="1" applyFont="1" applyBorder="1" applyAlignment="1">
      <alignment horizontal="right"/>
    </xf>
    <xf numFmtId="0" fontId="46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3" fontId="3" fillId="0" borderId="18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left" wrapText="1"/>
    </xf>
    <xf numFmtId="0" fontId="47" fillId="0" borderId="12" xfId="0" applyFont="1" applyBorder="1" applyAlignment="1">
      <alignment horizontal="left"/>
    </xf>
    <xf numFmtId="0" fontId="47" fillId="0" borderId="0" xfId="0" applyFont="1" applyAlignment="1">
      <alignment/>
    </xf>
    <xf numFmtId="0" fontId="45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left" wrapText="1"/>
    </xf>
    <xf numFmtId="0" fontId="45" fillId="0" borderId="14" xfId="0" applyFont="1" applyFill="1" applyBorder="1" applyAlignment="1">
      <alignment horizontal="left"/>
    </xf>
    <xf numFmtId="3" fontId="46" fillId="0" borderId="18" xfId="0" applyNumberFormat="1" applyFont="1" applyFill="1" applyBorder="1" applyAlignment="1">
      <alignment horizontal="right"/>
    </xf>
    <xf numFmtId="3" fontId="45" fillId="0" borderId="15" xfId="0" applyNumberFormat="1" applyFont="1" applyFill="1" applyBorder="1" applyAlignment="1">
      <alignment horizontal="right"/>
    </xf>
    <xf numFmtId="3" fontId="46" fillId="0" borderId="15" xfId="0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left"/>
    </xf>
    <xf numFmtId="3" fontId="46" fillId="0" borderId="10" xfId="0" applyNumberFormat="1" applyFont="1" applyBorder="1" applyAlignment="1">
      <alignment horizontal="right"/>
    </xf>
    <xf numFmtId="3" fontId="45" fillId="0" borderId="39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5" fillId="0" borderId="40" xfId="0" applyFont="1" applyBorder="1" applyAlignment="1">
      <alignment horizontal="left"/>
    </xf>
    <xf numFmtId="3" fontId="45" fillId="0" borderId="40" xfId="0" applyNumberFormat="1" applyFont="1" applyBorder="1" applyAlignment="1">
      <alignment horizontal="right"/>
    </xf>
    <xf numFmtId="3" fontId="46" fillId="0" borderId="39" xfId="0" applyNumberFormat="1" applyFont="1" applyBorder="1" applyAlignment="1">
      <alignment horizontal="right"/>
    </xf>
    <xf numFmtId="3" fontId="46" fillId="33" borderId="1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Alignment="1">
      <alignment/>
    </xf>
    <xf numFmtId="3" fontId="46" fillId="33" borderId="41" xfId="0" applyNumberFormat="1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3" fontId="45" fillId="33" borderId="11" xfId="0" applyNumberFormat="1" applyFont="1" applyFill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left" wrapText="1"/>
    </xf>
    <xf numFmtId="3" fontId="45" fillId="0" borderId="10" xfId="0" applyNumberFormat="1" applyFont="1" applyBorder="1" applyAlignment="1">
      <alignment horizontal="left"/>
    </xf>
    <xf numFmtId="3" fontId="45" fillId="0" borderId="29" xfId="0" applyNumberFormat="1" applyFont="1" applyBorder="1" applyAlignment="1">
      <alignment horizontal="left"/>
    </xf>
    <xf numFmtId="3" fontId="45" fillId="0" borderId="14" xfId="0" applyNumberFormat="1" applyFont="1" applyBorder="1" applyAlignment="1">
      <alignment horizontal="left" wrapText="1"/>
    </xf>
    <xf numFmtId="3" fontId="45" fillId="0" borderId="14" xfId="0" applyNumberFormat="1" applyFont="1" applyBorder="1" applyAlignment="1">
      <alignment horizontal="left"/>
    </xf>
    <xf numFmtId="3" fontId="45" fillId="0" borderId="25" xfId="0" applyNumberFormat="1" applyFont="1" applyBorder="1" applyAlignment="1">
      <alignment horizontal="left"/>
    </xf>
    <xf numFmtId="3" fontId="45" fillId="0" borderId="16" xfId="0" applyNumberFormat="1" applyFont="1" applyBorder="1" applyAlignment="1">
      <alignment horizontal="left" wrapText="1"/>
    </xf>
    <xf numFmtId="3" fontId="45" fillId="0" borderId="16" xfId="0" applyNumberFormat="1" applyFont="1" applyBorder="1" applyAlignment="1">
      <alignment horizontal="left"/>
    </xf>
    <xf numFmtId="3" fontId="45" fillId="0" borderId="27" xfId="0" applyNumberFormat="1" applyFont="1" applyBorder="1" applyAlignment="1">
      <alignment horizontal="left"/>
    </xf>
    <xf numFmtId="3" fontId="45" fillId="0" borderId="30" xfId="0" applyNumberFormat="1" applyFont="1" applyBorder="1" applyAlignment="1">
      <alignment horizontal="left" wrapText="1"/>
    </xf>
    <xf numFmtId="3" fontId="45" fillId="0" borderId="10" xfId="0" applyNumberFormat="1" applyFont="1" applyFill="1" applyBorder="1" applyAlignment="1">
      <alignment horizontal="left" wrapText="1"/>
    </xf>
    <xf numFmtId="3" fontId="45" fillId="0" borderId="10" xfId="0" applyNumberFormat="1" applyFont="1" applyFill="1" applyBorder="1" applyAlignment="1">
      <alignment horizontal="left"/>
    </xf>
    <xf numFmtId="3" fontId="45" fillId="0" borderId="29" xfId="0" applyNumberFormat="1" applyFont="1" applyFill="1" applyBorder="1" applyAlignment="1">
      <alignment horizontal="left"/>
    </xf>
    <xf numFmtId="3" fontId="45" fillId="0" borderId="40" xfId="0" applyNumberFormat="1" applyFont="1" applyBorder="1" applyAlignment="1">
      <alignment horizontal="left" wrapText="1"/>
    </xf>
    <xf numFmtId="3" fontId="45" fillId="0" borderId="40" xfId="0" applyNumberFormat="1" applyFont="1" applyBorder="1" applyAlignment="1">
      <alignment horizontal="left"/>
    </xf>
    <xf numFmtId="3" fontId="45" fillId="0" borderId="42" xfId="0" applyNumberFormat="1" applyFont="1" applyBorder="1" applyAlignment="1">
      <alignment horizontal="left"/>
    </xf>
    <xf numFmtId="3" fontId="45" fillId="0" borderId="28" xfId="0" applyNumberFormat="1" applyFont="1" applyBorder="1" applyAlignment="1">
      <alignment horizontal="left" wrapText="1"/>
    </xf>
    <xf numFmtId="3" fontId="45" fillId="34" borderId="16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30" xfId="0" applyNumberFormat="1" applyFont="1" applyBorder="1" applyAlignment="1">
      <alignment horizontal="left" wrapText="1"/>
    </xf>
    <xf numFmtId="3" fontId="47" fillId="0" borderId="12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left" wrapText="1"/>
    </xf>
    <xf numFmtId="3" fontId="47" fillId="0" borderId="10" xfId="0" applyNumberFormat="1" applyFont="1" applyBorder="1" applyAlignment="1">
      <alignment horizontal="left"/>
    </xf>
    <xf numFmtId="3" fontId="47" fillId="0" borderId="29" xfId="0" applyNumberFormat="1" applyFont="1" applyBorder="1" applyAlignment="1">
      <alignment horizontal="left"/>
    </xf>
    <xf numFmtId="3" fontId="47" fillId="0" borderId="13" xfId="0" applyNumberFormat="1" applyFont="1" applyBorder="1" applyAlignment="1">
      <alignment horizontal="right"/>
    </xf>
    <xf numFmtId="3" fontId="49" fillId="0" borderId="13" xfId="0" applyNumberFormat="1" applyFont="1" applyBorder="1" applyAlignment="1">
      <alignment horizontal="right"/>
    </xf>
    <xf numFmtId="3" fontId="45" fillId="0" borderId="30" xfId="0" applyNumberFormat="1" applyFont="1" applyFill="1" applyBorder="1" applyAlignment="1">
      <alignment horizontal="left" wrapText="1"/>
    </xf>
    <xf numFmtId="3" fontId="46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3" fontId="46" fillId="0" borderId="10" xfId="0" applyNumberFormat="1" applyFont="1" applyFill="1" applyBorder="1" applyAlignment="1">
      <alignment horizontal="right"/>
    </xf>
    <xf numFmtId="3" fontId="45" fillId="0" borderId="12" xfId="0" applyNumberFormat="1" applyFont="1" applyFill="1" applyBorder="1" applyAlignment="1">
      <alignment horizontal="right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left"/>
    </xf>
    <xf numFmtId="3" fontId="45" fillId="0" borderId="13" xfId="0" applyNumberFormat="1" applyFont="1" applyFill="1" applyBorder="1" applyAlignment="1">
      <alignment horizontal="right"/>
    </xf>
    <xf numFmtId="3" fontId="46" fillId="0" borderId="13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3"/>
  <sheetViews>
    <sheetView showGridLines="0" tabSelected="1" zoomScalePageLayoutView="0" workbookViewId="0" topLeftCell="B272">
      <selection activeCell="I259" sqref="I259"/>
    </sheetView>
  </sheetViews>
  <sheetFormatPr defaultColWidth="9.140625" defaultRowHeight="15"/>
  <cols>
    <col min="1" max="1" width="9.7109375" style="1" customWidth="1"/>
    <col min="2" max="2" width="16.421875" style="1" bestFit="1" customWidth="1"/>
    <col min="3" max="3" width="56.28125" style="1" customWidth="1"/>
    <col min="4" max="4" width="17.57421875" style="1" customWidth="1"/>
    <col min="5" max="5" width="15.00390625" style="131" customWidth="1"/>
    <col min="6" max="8" width="0" style="131" hidden="1" customWidth="1"/>
    <col min="9" max="9" width="15.00390625" style="131" customWidth="1"/>
    <col min="10" max="10" width="14.7109375" style="166" customWidth="1"/>
    <col min="11" max="16384" width="9.140625" style="1" customWidth="1"/>
  </cols>
  <sheetData>
    <row r="1" spans="1:21" ht="23.2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1" ht="15">
      <c r="A2" s="2" t="s">
        <v>116</v>
      </c>
      <c r="B2" s="2"/>
      <c r="C2" s="2"/>
      <c r="D2" s="2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4" customFormat="1" ht="18" customHeight="1">
      <c r="A3" s="168" t="s">
        <v>123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1:21" ht="18" customHeight="1">
      <c r="A4" s="5"/>
      <c r="B4" s="5"/>
      <c r="C4" s="5"/>
      <c r="D4" s="5"/>
      <c r="E4" s="6"/>
      <c r="F4" s="6"/>
      <c r="G4" s="6"/>
      <c r="H4" s="6"/>
      <c r="I4" s="6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10" ht="48" customHeight="1">
      <c r="A5" s="7" t="s">
        <v>0</v>
      </c>
      <c r="B5" s="7" t="s">
        <v>1</v>
      </c>
      <c r="C5" s="7" t="s">
        <v>2</v>
      </c>
      <c r="D5" s="7" t="s">
        <v>3</v>
      </c>
      <c r="E5" s="130" t="s">
        <v>113</v>
      </c>
      <c r="I5" s="132" t="s">
        <v>114</v>
      </c>
      <c r="J5" s="133" t="s">
        <v>115</v>
      </c>
    </row>
    <row r="6" spans="1:10" ht="15.75" thickBot="1">
      <c r="A6" s="8">
        <v>1</v>
      </c>
      <c r="B6" s="8">
        <v>2</v>
      </c>
      <c r="C6" s="8">
        <v>3</v>
      </c>
      <c r="D6" s="8">
        <v>4</v>
      </c>
      <c r="E6" s="134">
        <v>5</v>
      </c>
      <c r="I6" s="135">
        <v>6</v>
      </c>
      <c r="J6" s="136">
        <v>7</v>
      </c>
    </row>
    <row r="7" spans="1:10" ht="15.75" thickBot="1">
      <c r="A7" s="21">
        <v>31</v>
      </c>
      <c r="B7" s="22">
        <v>2382</v>
      </c>
      <c r="C7" s="23" t="s">
        <v>6</v>
      </c>
      <c r="D7" s="23" t="s">
        <v>4</v>
      </c>
      <c r="E7" s="24">
        <v>983013</v>
      </c>
      <c r="F7" s="140">
        <v>2382</v>
      </c>
      <c r="G7" s="141" t="s">
        <v>6</v>
      </c>
      <c r="H7" s="142" t="s">
        <v>4</v>
      </c>
      <c r="I7" s="25">
        <v>1537</v>
      </c>
      <c r="J7" s="26"/>
    </row>
    <row r="8" spans="1:10" ht="15">
      <c r="A8" s="27">
        <v>15</v>
      </c>
      <c r="B8" s="28">
        <v>2032</v>
      </c>
      <c r="C8" s="29" t="s">
        <v>7</v>
      </c>
      <c r="D8" s="29" t="s">
        <v>4</v>
      </c>
      <c r="E8" s="30">
        <v>1565277</v>
      </c>
      <c r="F8" s="143">
        <v>2032</v>
      </c>
      <c r="G8" s="144" t="s">
        <v>7</v>
      </c>
      <c r="H8" s="145" t="s">
        <v>4</v>
      </c>
      <c r="I8" s="31">
        <v>2558</v>
      </c>
      <c r="J8" s="32"/>
    </row>
    <row r="9" spans="1:10" ht="15.75" thickBot="1">
      <c r="A9" s="15">
        <v>15</v>
      </c>
      <c r="B9" s="16">
        <v>2032</v>
      </c>
      <c r="C9" s="17" t="s">
        <v>7</v>
      </c>
      <c r="D9" s="17" t="s">
        <v>5</v>
      </c>
      <c r="E9" s="33">
        <v>42448</v>
      </c>
      <c r="F9" s="137">
        <v>2032</v>
      </c>
      <c r="G9" s="138" t="s">
        <v>7</v>
      </c>
      <c r="H9" s="139" t="s">
        <v>5</v>
      </c>
      <c r="I9" s="19">
        <v>45</v>
      </c>
      <c r="J9" s="20"/>
    </row>
    <row r="10" spans="1:10" ht="15.75" thickBot="1">
      <c r="A10" s="21"/>
      <c r="B10" s="22"/>
      <c r="C10" s="34" t="s">
        <v>112</v>
      </c>
      <c r="D10" s="23"/>
      <c r="E10" s="35">
        <f>E8+E9</f>
        <v>1607725</v>
      </c>
      <c r="F10" s="146"/>
      <c r="G10" s="138"/>
      <c r="H10" s="139"/>
      <c r="I10" s="25"/>
      <c r="J10" s="26"/>
    </row>
    <row r="11" spans="1:10" s="5" customFormat="1" ht="15">
      <c r="A11" s="36">
        <v>75</v>
      </c>
      <c r="B11" s="37">
        <v>4000</v>
      </c>
      <c r="C11" s="38" t="s">
        <v>8</v>
      </c>
      <c r="D11" s="38" t="s">
        <v>9</v>
      </c>
      <c r="E11" s="39">
        <v>803964</v>
      </c>
      <c r="F11" s="147">
        <v>4000</v>
      </c>
      <c r="G11" s="148" t="s">
        <v>8</v>
      </c>
      <c r="H11" s="149" t="s">
        <v>9</v>
      </c>
      <c r="I11" s="42">
        <v>1991</v>
      </c>
      <c r="J11" s="43"/>
    </row>
    <row r="12" spans="1:10" ht="15.75" thickBot="1">
      <c r="A12" s="15">
        <v>75</v>
      </c>
      <c r="B12" s="16">
        <v>4000</v>
      </c>
      <c r="C12" s="17" t="s">
        <v>8</v>
      </c>
      <c r="D12" s="17" t="s">
        <v>4</v>
      </c>
      <c r="E12" s="33">
        <v>85554</v>
      </c>
      <c r="F12" s="137">
        <v>4000</v>
      </c>
      <c r="G12" s="138" t="s">
        <v>8</v>
      </c>
      <c r="H12" s="139" t="s">
        <v>4</v>
      </c>
      <c r="I12" s="19">
        <v>103</v>
      </c>
      <c r="J12" s="20"/>
    </row>
    <row r="13" spans="1:10" ht="15.75" thickBot="1">
      <c r="A13" s="21"/>
      <c r="B13" s="22"/>
      <c r="C13" s="34" t="s">
        <v>112</v>
      </c>
      <c r="D13" s="23"/>
      <c r="E13" s="35">
        <f>E11+E12</f>
        <v>889518</v>
      </c>
      <c r="F13" s="146"/>
      <c r="G13" s="138"/>
      <c r="H13" s="139"/>
      <c r="I13" s="25"/>
      <c r="J13" s="26"/>
    </row>
    <row r="14" spans="1:10" ht="15" hidden="1">
      <c r="A14" s="27">
        <v>62</v>
      </c>
      <c r="B14" s="28">
        <v>510</v>
      </c>
      <c r="C14" s="29" t="s">
        <v>10</v>
      </c>
      <c r="D14" s="29" t="s">
        <v>11</v>
      </c>
      <c r="E14" s="30">
        <v>0</v>
      </c>
      <c r="F14" s="137">
        <v>510</v>
      </c>
      <c r="G14" s="138" t="s">
        <v>10</v>
      </c>
      <c r="H14" s="139" t="s">
        <v>11</v>
      </c>
      <c r="I14" s="31"/>
      <c r="J14" s="32"/>
    </row>
    <row r="15" spans="1:10" ht="15" hidden="1">
      <c r="A15" s="9">
        <v>62</v>
      </c>
      <c r="B15" s="10">
        <v>510</v>
      </c>
      <c r="C15" s="11" t="s">
        <v>10</v>
      </c>
      <c r="D15" s="11" t="s">
        <v>4</v>
      </c>
      <c r="E15" s="12">
        <v>0</v>
      </c>
      <c r="F15" s="137">
        <v>510</v>
      </c>
      <c r="G15" s="138" t="s">
        <v>10</v>
      </c>
      <c r="H15" s="139" t="s">
        <v>4</v>
      </c>
      <c r="I15" s="13"/>
      <c r="J15" s="14"/>
    </row>
    <row r="16" spans="1:10" ht="15" hidden="1">
      <c r="A16" s="15">
        <v>62</v>
      </c>
      <c r="B16" s="16">
        <v>510</v>
      </c>
      <c r="C16" s="17" t="s">
        <v>10</v>
      </c>
      <c r="D16" s="17" t="s">
        <v>5</v>
      </c>
      <c r="E16" s="33">
        <v>0</v>
      </c>
      <c r="F16" s="137">
        <v>510</v>
      </c>
      <c r="G16" s="138" t="s">
        <v>10</v>
      </c>
      <c r="H16" s="139" t="s">
        <v>5</v>
      </c>
      <c r="I16" s="19"/>
      <c r="J16" s="20"/>
    </row>
    <row r="17" spans="1:10" ht="15">
      <c r="A17" s="27">
        <v>31</v>
      </c>
      <c r="B17" s="28">
        <v>3202</v>
      </c>
      <c r="C17" s="29" t="s">
        <v>12</v>
      </c>
      <c r="D17" s="29" t="s">
        <v>4</v>
      </c>
      <c r="E17" s="30">
        <v>1257630</v>
      </c>
      <c r="F17" s="137">
        <v>3202</v>
      </c>
      <c r="G17" s="138" t="s">
        <v>12</v>
      </c>
      <c r="H17" s="139" t="s">
        <v>4</v>
      </c>
      <c r="I17" s="31">
        <v>1637</v>
      </c>
      <c r="J17" s="32"/>
    </row>
    <row r="18" spans="1:10" ht="15.75" thickBot="1">
      <c r="A18" s="15">
        <v>31</v>
      </c>
      <c r="B18" s="16">
        <v>3202</v>
      </c>
      <c r="C18" s="17" t="s">
        <v>12</v>
      </c>
      <c r="D18" s="17" t="s">
        <v>5</v>
      </c>
      <c r="E18" s="33">
        <v>182195</v>
      </c>
      <c r="F18" s="137">
        <v>3202</v>
      </c>
      <c r="G18" s="138" t="s">
        <v>12</v>
      </c>
      <c r="H18" s="139" t="s">
        <v>5</v>
      </c>
      <c r="I18" s="19">
        <v>420</v>
      </c>
      <c r="J18" s="20"/>
    </row>
    <row r="19" spans="1:10" ht="15.75" thickBot="1">
      <c r="A19" s="44"/>
      <c r="B19" s="45"/>
      <c r="C19" s="34" t="s">
        <v>112</v>
      </c>
      <c r="D19" s="34"/>
      <c r="E19" s="35">
        <f>E17+E18</f>
        <v>1439825</v>
      </c>
      <c r="F19" s="146"/>
      <c r="G19" s="138"/>
      <c r="H19" s="139"/>
      <c r="I19" s="25"/>
      <c r="J19" s="26"/>
    </row>
    <row r="20" spans="1:10" ht="15">
      <c r="A20" s="27">
        <v>71</v>
      </c>
      <c r="B20" s="28">
        <v>965</v>
      </c>
      <c r="C20" s="29" t="s">
        <v>13</v>
      </c>
      <c r="D20" s="29" t="s">
        <v>4</v>
      </c>
      <c r="E20" s="30">
        <v>6889881</v>
      </c>
      <c r="F20" s="137">
        <v>965</v>
      </c>
      <c r="G20" s="138" t="s">
        <v>13</v>
      </c>
      <c r="H20" s="139" t="s">
        <v>4</v>
      </c>
      <c r="I20" s="31">
        <v>10421</v>
      </c>
      <c r="J20" s="32"/>
    </row>
    <row r="21" spans="1:10" ht="15.75" thickBot="1">
      <c r="A21" s="15">
        <v>71</v>
      </c>
      <c r="B21" s="16">
        <v>965</v>
      </c>
      <c r="C21" s="17" t="s">
        <v>13</v>
      </c>
      <c r="D21" s="17" t="s">
        <v>5</v>
      </c>
      <c r="E21" s="33">
        <v>12724374</v>
      </c>
      <c r="F21" s="137">
        <v>965</v>
      </c>
      <c r="G21" s="138" t="s">
        <v>13</v>
      </c>
      <c r="H21" s="139" t="s">
        <v>5</v>
      </c>
      <c r="I21" s="19">
        <v>23116</v>
      </c>
      <c r="J21" s="20" t="s">
        <v>120</v>
      </c>
    </row>
    <row r="22" spans="1:10" ht="15.75" thickBot="1">
      <c r="A22" s="21"/>
      <c r="B22" s="22"/>
      <c r="C22" s="34" t="s">
        <v>112</v>
      </c>
      <c r="D22" s="23"/>
      <c r="E22" s="35">
        <f>E21+E20</f>
        <v>19614255</v>
      </c>
      <c r="F22" s="146"/>
      <c r="G22" s="138"/>
      <c r="H22" s="139"/>
      <c r="I22" s="25"/>
      <c r="J22" s="26"/>
    </row>
    <row r="23" spans="1:10" ht="15" hidden="1">
      <c r="A23" s="27">
        <v>31</v>
      </c>
      <c r="B23" s="28">
        <v>627</v>
      </c>
      <c r="C23" s="29" t="s">
        <v>14</v>
      </c>
      <c r="D23" s="29" t="s">
        <v>4</v>
      </c>
      <c r="E23" s="30">
        <v>0</v>
      </c>
      <c r="F23" s="137">
        <v>627</v>
      </c>
      <c r="G23" s="138" t="s">
        <v>14</v>
      </c>
      <c r="H23" s="139" t="s">
        <v>4</v>
      </c>
      <c r="I23" s="31">
        <v>0</v>
      </c>
      <c r="J23" s="32"/>
    </row>
    <row r="24" spans="1:10" ht="15.75" thickBot="1">
      <c r="A24" s="15">
        <v>31</v>
      </c>
      <c r="B24" s="16">
        <v>627</v>
      </c>
      <c r="C24" s="127" t="s">
        <v>14</v>
      </c>
      <c r="D24" s="127" t="s">
        <v>5</v>
      </c>
      <c r="E24" s="128">
        <v>75532</v>
      </c>
      <c r="F24" s="150">
        <v>627</v>
      </c>
      <c r="G24" s="151" t="s">
        <v>14</v>
      </c>
      <c r="H24" s="152" t="s">
        <v>5</v>
      </c>
      <c r="I24" s="125">
        <v>86</v>
      </c>
      <c r="J24" s="129"/>
    </row>
    <row r="25" spans="1:10" ht="15.75" thickBot="1">
      <c r="A25" s="21"/>
      <c r="B25" s="22"/>
      <c r="C25" s="92" t="s">
        <v>112</v>
      </c>
      <c r="D25" s="48"/>
      <c r="E25" s="49">
        <f>E24+E23</f>
        <v>75532</v>
      </c>
      <c r="F25" s="153"/>
      <c r="G25" s="144"/>
      <c r="H25" s="145"/>
      <c r="I25" s="50"/>
      <c r="J25" s="51"/>
    </row>
    <row r="26" spans="1:10" ht="15.75" thickBot="1">
      <c r="A26" s="21">
        <v>76</v>
      </c>
      <c r="B26" s="22">
        <v>117</v>
      </c>
      <c r="C26" s="23" t="s">
        <v>15</v>
      </c>
      <c r="D26" s="23" t="s">
        <v>4</v>
      </c>
      <c r="E26" s="35">
        <v>2342790</v>
      </c>
      <c r="F26" s="146">
        <v>117</v>
      </c>
      <c r="G26" s="138" t="s">
        <v>15</v>
      </c>
      <c r="H26" s="139" t="s">
        <v>4</v>
      </c>
      <c r="I26" s="25">
        <v>2940</v>
      </c>
      <c r="J26" s="26"/>
    </row>
    <row r="27" spans="1:10" ht="15.75" hidden="1" thickBot="1">
      <c r="A27" s="21">
        <v>31</v>
      </c>
      <c r="B27" s="22">
        <v>2383</v>
      </c>
      <c r="C27" s="23" t="s">
        <v>16</v>
      </c>
      <c r="D27" s="23" t="s">
        <v>4</v>
      </c>
      <c r="E27" s="35">
        <v>0</v>
      </c>
      <c r="F27" s="146">
        <v>117</v>
      </c>
      <c r="G27" s="138" t="s">
        <v>15</v>
      </c>
      <c r="H27" s="139" t="s">
        <v>5</v>
      </c>
      <c r="I27" s="25">
        <v>0</v>
      </c>
      <c r="J27" s="26"/>
    </row>
    <row r="28" spans="1:10" ht="15.75" thickBot="1">
      <c r="A28" s="46">
        <v>31</v>
      </c>
      <c r="B28" s="47">
        <v>958</v>
      </c>
      <c r="C28" s="48" t="s">
        <v>17</v>
      </c>
      <c r="D28" s="48" t="s">
        <v>11</v>
      </c>
      <c r="E28" s="49">
        <v>5113344</v>
      </c>
      <c r="F28" s="146">
        <v>2383</v>
      </c>
      <c r="G28" s="138" t="s">
        <v>16</v>
      </c>
      <c r="H28" s="139" t="s">
        <v>4</v>
      </c>
      <c r="I28" s="50">
        <v>8472</v>
      </c>
      <c r="J28" s="51"/>
    </row>
    <row r="29" spans="1:10" s="5" customFormat="1" ht="15">
      <c r="A29" s="36">
        <v>75</v>
      </c>
      <c r="B29" s="37">
        <v>144</v>
      </c>
      <c r="C29" s="38" t="s">
        <v>19</v>
      </c>
      <c r="D29" s="38" t="s">
        <v>9</v>
      </c>
      <c r="E29" s="39">
        <v>15824311</v>
      </c>
      <c r="F29" s="147">
        <v>2402</v>
      </c>
      <c r="G29" s="148" t="s">
        <v>18</v>
      </c>
      <c r="H29" s="149" t="s">
        <v>4</v>
      </c>
      <c r="I29" s="42">
        <v>24147</v>
      </c>
      <c r="J29" s="43"/>
    </row>
    <row r="30" spans="1:10" ht="15">
      <c r="A30" s="9">
        <v>75</v>
      </c>
      <c r="B30" s="10">
        <v>144</v>
      </c>
      <c r="C30" s="11" t="s">
        <v>19</v>
      </c>
      <c r="D30" s="11" t="s">
        <v>4</v>
      </c>
      <c r="E30" s="12">
        <v>1449</v>
      </c>
      <c r="F30" s="137">
        <v>144</v>
      </c>
      <c r="G30" s="138" t="s">
        <v>19</v>
      </c>
      <c r="H30" s="139" t="s">
        <v>9</v>
      </c>
      <c r="I30" s="13">
        <v>68</v>
      </c>
      <c r="J30" s="14"/>
    </row>
    <row r="31" spans="1:10" ht="15.75" thickBot="1">
      <c r="A31" s="15">
        <v>75</v>
      </c>
      <c r="B31" s="16">
        <v>144</v>
      </c>
      <c r="C31" s="17" t="s">
        <v>19</v>
      </c>
      <c r="D31" s="17" t="s">
        <v>5</v>
      </c>
      <c r="E31" s="33">
        <v>41261</v>
      </c>
      <c r="F31" s="137">
        <v>144</v>
      </c>
      <c r="G31" s="138" t="s">
        <v>19</v>
      </c>
      <c r="H31" s="139" t="s">
        <v>4</v>
      </c>
      <c r="I31" s="19">
        <v>62</v>
      </c>
      <c r="J31" s="20">
        <v>35396</v>
      </c>
    </row>
    <row r="32" spans="1:10" ht="15.75" thickBot="1">
      <c r="A32" s="21"/>
      <c r="B32" s="22"/>
      <c r="C32" s="34" t="s">
        <v>112</v>
      </c>
      <c r="D32" s="23"/>
      <c r="E32" s="35">
        <f>E29+E30+E31</f>
        <v>15867021</v>
      </c>
      <c r="F32" s="146"/>
      <c r="G32" s="138"/>
      <c r="H32" s="139"/>
      <c r="I32" s="25"/>
      <c r="J32" s="26"/>
    </row>
    <row r="33" spans="1:10" ht="15">
      <c r="A33" s="27">
        <v>34</v>
      </c>
      <c r="B33" s="28">
        <v>468</v>
      </c>
      <c r="C33" s="29" t="s">
        <v>20</v>
      </c>
      <c r="D33" s="29" t="s">
        <v>4</v>
      </c>
      <c r="E33" s="30">
        <v>241408</v>
      </c>
      <c r="F33" s="137">
        <v>144</v>
      </c>
      <c r="G33" s="138" t="s">
        <v>19</v>
      </c>
      <c r="H33" s="139" t="s">
        <v>5</v>
      </c>
      <c r="I33" s="31">
        <v>464</v>
      </c>
      <c r="J33" s="32"/>
    </row>
    <row r="34" spans="1:10" ht="15.75" thickBot="1">
      <c r="A34" s="15">
        <v>34</v>
      </c>
      <c r="B34" s="16">
        <v>468</v>
      </c>
      <c r="C34" s="17" t="s">
        <v>20</v>
      </c>
      <c r="D34" s="17" t="s">
        <v>5</v>
      </c>
      <c r="E34" s="33">
        <v>164520</v>
      </c>
      <c r="F34" s="137">
        <v>468</v>
      </c>
      <c r="G34" s="138" t="s">
        <v>20</v>
      </c>
      <c r="H34" s="139" t="s">
        <v>4</v>
      </c>
      <c r="I34" s="19">
        <v>246</v>
      </c>
      <c r="J34" s="20">
        <v>82101</v>
      </c>
    </row>
    <row r="35" spans="1:10" ht="15.75" thickBot="1">
      <c r="A35" s="21"/>
      <c r="B35" s="22"/>
      <c r="C35" s="34" t="s">
        <v>112</v>
      </c>
      <c r="D35" s="23"/>
      <c r="E35" s="35">
        <f>E34+E33</f>
        <v>405928</v>
      </c>
      <c r="F35" s="146"/>
      <c r="G35" s="138"/>
      <c r="H35" s="139"/>
      <c r="I35" s="25"/>
      <c r="J35" s="26"/>
    </row>
    <row r="36" spans="1:10" ht="15">
      <c r="A36" s="27">
        <v>31</v>
      </c>
      <c r="B36" s="28">
        <v>7158</v>
      </c>
      <c r="C36" s="29" t="s">
        <v>21</v>
      </c>
      <c r="D36" s="29" t="s">
        <v>4</v>
      </c>
      <c r="E36" s="30">
        <v>1891388</v>
      </c>
      <c r="F36" s="137">
        <v>468</v>
      </c>
      <c r="G36" s="138" t="s">
        <v>20</v>
      </c>
      <c r="H36" s="139" t="s">
        <v>5</v>
      </c>
      <c r="I36" s="31">
        <v>2865</v>
      </c>
      <c r="J36" s="32"/>
    </row>
    <row r="37" spans="1:10" ht="15.75" thickBot="1">
      <c r="A37" s="15">
        <v>31</v>
      </c>
      <c r="B37" s="16">
        <v>7158</v>
      </c>
      <c r="C37" s="17" t="s">
        <v>21</v>
      </c>
      <c r="D37" s="17" t="s">
        <v>5</v>
      </c>
      <c r="E37" s="33">
        <v>7334284</v>
      </c>
      <c r="F37" s="137">
        <v>7158</v>
      </c>
      <c r="G37" s="138" t="s">
        <v>21</v>
      </c>
      <c r="H37" s="139" t="s">
        <v>4</v>
      </c>
      <c r="I37" s="19">
        <v>13778</v>
      </c>
      <c r="J37" s="20">
        <f>1569021+1807578</f>
        <v>3376599</v>
      </c>
    </row>
    <row r="38" spans="1:10" ht="15.75" thickBot="1">
      <c r="A38" s="21"/>
      <c r="B38" s="22"/>
      <c r="C38" s="34" t="s">
        <v>112</v>
      </c>
      <c r="D38" s="23"/>
      <c r="E38" s="35">
        <f>E37+E36</f>
        <v>9225672</v>
      </c>
      <c r="F38" s="146"/>
      <c r="G38" s="138"/>
      <c r="H38" s="139"/>
      <c r="I38" s="25"/>
      <c r="J38" s="26"/>
    </row>
    <row r="39" spans="1:10" ht="15">
      <c r="A39" s="27">
        <v>75</v>
      </c>
      <c r="B39" s="28">
        <v>119</v>
      </c>
      <c r="C39" s="29" t="s">
        <v>22</v>
      </c>
      <c r="D39" s="29" t="s">
        <v>4</v>
      </c>
      <c r="E39" s="30">
        <v>1624874</v>
      </c>
      <c r="F39" s="137">
        <v>7158</v>
      </c>
      <c r="G39" s="138" t="s">
        <v>21</v>
      </c>
      <c r="H39" s="139" t="s">
        <v>5</v>
      </c>
      <c r="I39" s="31">
        <v>2862</v>
      </c>
      <c r="J39" s="32"/>
    </row>
    <row r="40" spans="1:10" ht="15.75" thickBot="1">
      <c r="A40" s="15">
        <v>75</v>
      </c>
      <c r="B40" s="16">
        <v>119</v>
      </c>
      <c r="C40" s="17" t="s">
        <v>22</v>
      </c>
      <c r="D40" s="17" t="s">
        <v>5</v>
      </c>
      <c r="E40" s="33">
        <v>3822066</v>
      </c>
      <c r="F40" s="137">
        <v>119</v>
      </c>
      <c r="G40" s="138" t="s">
        <v>22</v>
      </c>
      <c r="H40" s="139" t="s">
        <v>4</v>
      </c>
      <c r="I40" s="19">
        <v>7466</v>
      </c>
      <c r="J40" s="20">
        <v>1723665</v>
      </c>
    </row>
    <row r="41" spans="1:10" ht="15.75" thickBot="1">
      <c r="A41" s="21"/>
      <c r="B41" s="22"/>
      <c r="C41" s="34" t="s">
        <v>112</v>
      </c>
      <c r="D41" s="23"/>
      <c r="E41" s="35">
        <f>E40+E39</f>
        <v>5446940</v>
      </c>
      <c r="F41" s="146"/>
      <c r="G41" s="138"/>
      <c r="H41" s="139"/>
      <c r="I41" s="25"/>
      <c r="J41" s="26"/>
    </row>
    <row r="42" spans="1:10" ht="15">
      <c r="A42" s="27">
        <v>11</v>
      </c>
      <c r="B42" s="28">
        <v>2300</v>
      </c>
      <c r="C42" s="29" t="s">
        <v>23</v>
      </c>
      <c r="D42" s="29" t="s">
        <v>4</v>
      </c>
      <c r="E42" s="30">
        <v>962918</v>
      </c>
      <c r="F42" s="137">
        <v>119</v>
      </c>
      <c r="G42" s="138" t="s">
        <v>22</v>
      </c>
      <c r="H42" s="139" t="s">
        <v>5</v>
      </c>
      <c r="I42" s="31">
        <v>1724</v>
      </c>
      <c r="J42" s="32"/>
    </row>
    <row r="43" spans="1:10" ht="15.75" thickBot="1">
      <c r="A43" s="15">
        <v>11</v>
      </c>
      <c r="B43" s="16">
        <v>2300</v>
      </c>
      <c r="C43" s="17" t="s">
        <v>23</v>
      </c>
      <c r="D43" s="17" t="s">
        <v>5</v>
      </c>
      <c r="E43" s="33">
        <v>214852</v>
      </c>
      <c r="F43" s="137">
        <v>2300</v>
      </c>
      <c r="G43" s="138" t="s">
        <v>23</v>
      </c>
      <c r="H43" s="139" t="s">
        <v>4</v>
      </c>
      <c r="I43" s="19">
        <v>376</v>
      </c>
      <c r="J43" s="20">
        <v>21111</v>
      </c>
    </row>
    <row r="44" spans="1:10" ht="15.75" thickBot="1">
      <c r="A44" s="21"/>
      <c r="B44" s="22"/>
      <c r="C44" s="34" t="s">
        <v>112</v>
      </c>
      <c r="D44" s="23"/>
      <c r="E44" s="35">
        <f>E43+E42</f>
        <v>1177770</v>
      </c>
      <c r="F44" s="146"/>
      <c r="G44" s="138"/>
      <c r="H44" s="139"/>
      <c r="I44" s="25"/>
      <c r="J44" s="26"/>
    </row>
    <row r="45" spans="1:10" ht="15.75" thickBot="1">
      <c r="A45" s="21">
        <v>34</v>
      </c>
      <c r="B45" s="22">
        <v>2351</v>
      </c>
      <c r="C45" s="23" t="s">
        <v>24</v>
      </c>
      <c r="D45" s="23" t="s">
        <v>5</v>
      </c>
      <c r="E45" s="35">
        <v>43687</v>
      </c>
      <c r="F45" s="146">
        <v>2300</v>
      </c>
      <c r="G45" s="138" t="s">
        <v>23</v>
      </c>
      <c r="H45" s="139" t="s">
        <v>5</v>
      </c>
      <c r="I45" s="25">
        <v>90</v>
      </c>
      <c r="J45" s="26"/>
    </row>
    <row r="46" spans="1:10" s="5" customFormat="1" ht="15">
      <c r="A46" s="36">
        <v>71</v>
      </c>
      <c r="B46" s="37" t="s">
        <v>25</v>
      </c>
      <c r="C46" s="38" t="s">
        <v>26</v>
      </c>
      <c r="D46" s="38" t="s">
        <v>9</v>
      </c>
      <c r="E46" s="39">
        <v>2833534</v>
      </c>
      <c r="F46" s="147">
        <v>2351</v>
      </c>
      <c r="G46" s="148" t="s">
        <v>24</v>
      </c>
      <c r="H46" s="149" t="s">
        <v>5</v>
      </c>
      <c r="I46" s="42">
        <v>6363</v>
      </c>
      <c r="J46" s="43"/>
    </row>
    <row r="47" spans="1:10" ht="15.75" customHeight="1">
      <c r="A47" s="9">
        <v>71</v>
      </c>
      <c r="B47" s="10" t="s">
        <v>25</v>
      </c>
      <c r="C47" s="11" t="s">
        <v>26</v>
      </c>
      <c r="D47" s="11" t="s">
        <v>11</v>
      </c>
      <c r="E47" s="12">
        <v>3677988</v>
      </c>
      <c r="F47" s="137" t="s">
        <v>25</v>
      </c>
      <c r="G47" s="138" t="s">
        <v>26</v>
      </c>
      <c r="H47" s="139" t="s">
        <v>9</v>
      </c>
      <c r="I47" s="13">
        <v>8359</v>
      </c>
      <c r="J47" s="14"/>
    </row>
    <row r="48" spans="1:10" ht="16.5" customHeight="1">
      <c r="A48" s="9">
        <v>71</v>
      </c>
      <c r="B48" s="10" t="s">
        <v>25</v>
      </c>
      <c r="C48" s="11" t="s">
        <v>26</v>
      </c>
      <c r="D48" s="11" t="s">
        <v>4</v>
      </c>
      <c r="E48" s="12">
        <v>5645317</v>
      </c>
      <c r="F48" s="137" t="s">
        <v>25</v>
      </c>
      <c r="G48" s="138" t="s">
        <v>26</v>
      </c>
      <c r="H48" s="139" t="s">
        <v>11</v>
      </c>
      <c r="I48" s="13">
        <v>12466</v>
      </c>
      <c r="J48" s="14"/>
    </row>
    <row r="49" spans="1:10" ht="15" customHeight="1" thickBot="1">
      <c r="A49" s="15">
        <v>71</v>
      </c>
      <c r="B49" s="16" t="s">
        <v>25</v>
      </c>
      <c r="C49" s="17" t="s">
        <v>26</v>
      </c>
      <c r="D49" s="17" t="s">
        <v>5</v>
      </c>
      <c r="E49" s="33">
        <v>22844</v>
      </c>
      <c r="F49" s="137" t="s">
        <v>25</v>
      </c>
      <c r="G49" s="138" t="s">
        <v>26</v>
      </c>
      <c r="H49" s="139" t="s">
        <v>4</v>
      </c>
      <c r="I49" s="19">
        <v>82</v>
      </c>
      <c r="J49" s="20"/>
    </row>
    <row r="50" spans="1:10" ht="15.75" thickBot="1">
      <c r="A50" s="21"/>
      <c r="B50" s="22"/>
      <c r="C50" s="34" t="s">
        <v>112</v>
      </c>
      <c r="D50" s="23"/>
      <c r="E50" s="35">
        <f>E49+E48+E47+E46</f>
        <v>12179683</v>
      </c>
      <c r="F50" s="146"/>
      <c r="G50" s="138"/>
      <c r="H50" s="139"/>
      <c r="I50" s="25"/>
      <c r="J50" s="26"/>
    </row>
    <row r="51" spans="1:10" ht="15">
      <c r="A51" s="27">
        <v>75</v>
      </c>
      <c r="B51" s="28">
        <v>4003</v>
      </c>
      <c r="C51" s="29" t="s">
        <v>27</v>
      </c>
      <c r="D51" s="29" t="s">
        <v>4</v>
      </c>
      <c r="E51" s="30">
        <v>4446274</v>
      </c>
      <c r="F51" s="137" t="s">
        <v>25</v>
      </c>
      <c r="G51" s="138" t="s">
        <v>26</v>
      </c>
      <c r="H51" s="139" t="s">
        <v>5</v>
      </c>
      <c r="I51" s="31">
        <v>6467</v>
      </c>
      <c r="J51" s="32"/>
    </row>
    <row r="52" spans="1:10" ht="15.75" thickBot="1">
      <c r="A52" s="15">
        <v>75</v>
      </c>
      <c r="B52" s="16">
        <v>4003</v>
      </c>
      <c r="C52" s="17" t="s">
        <v>27</v>
      </c>
      <c r="D52" s="17" t="s">
        <v>5</v>
      </c>
      <c r="E52" s="33">
        <v>11201</v>
      </c>
      <c r="F52" s="137">
        <v>4003</v>
      </c>
      <c r="G52" s="138" t="s">
        <v>27</v>
      </c>
      <c r="H52" s="139" t="s">
        <v>4</v>
      </c>
      <c r="I52" s="19">
        <v>376</v>
      </c>
      <c r="J52" s="20"/>
    </row>
    <row r="53" spans="1:10" ht="15.75" thickBot="1">
      <c r="A53" s="21"/>
      <c r="B53" s="22"/>
      <c r="C53" s="34" t="s">
        <v>112</v>
      </c>
      <c r="D53" s="23"/>
      <c r="E53" s="35">
        <f>E52+E51</f>
        <v>4457475</v>
      </c>
      <c r="F53" s="146"/>
      <c r="G53" s="138"/>
      <c r="H53" s="139"/>
      <c r="I53" s="25"/>
      <c r="J53" s="26"/>
    </row>
    <row r="54" spans="1:11" ht="15">
      <c r="A54" s="27">
        <v>75</v>
      </c>
      <c r="B54" s="28">
        <v>184</v>
      </c>
      <c r="C54" s="29" t="s">
        <v>28</v>
      </c>
      <c r="D54" s="29" t="s">
        <v>4</v>
      </c>
      <c r="E54" s="30">
        <v>1051462</v>
      </c>
      <c r="F54" s="137">
        <v>4003</v>
      </c>
      <c r="G54" s="138" t="s">
        <v>27</v>
      </c>
      <c r="H54" s="139" t="s">
        <v>5</v>
      </c>
      <c r="I54" s="31">
        <v>1730</v>
      </c>
      <c r="J54" s="32">
        <v>229800</v>
      </c>
      <c r="K54" s="1" t="s">
        <v>124</v>
      </c>
    </row>
    <row r="55" spans="1:10" ht="15.75" thickBot="1">
      <c r="A55" s="15">
        <v>75</v>
      </c>
      <c r="B55" s="16">
        <v>184</v>
      </c>
      <c r="C55" s="17" t="s">
        <v>28</v>
      </c>
      <c r="D55" s="17" t="s">
        <v>5</v>
      </c>
      <c r="E55" s="33">
        <v>301</v>
      </c>
      <c r="F55" s="137">
        <v>184</v>
      </c>
      <c r="G55" s="138" t="s">
        <v>28</v>
      </c>
      <c r="H55" s="139" t="s">
        <v>4</v>
      </c>
      <c r="I55" s="20">
        <v>0</v>
      </c>
      <c r="J55" s="20">
        <f>301+J59</f>
        <v>301</v>
      </c>
    </row>
    <row r="56" spans="1:10" ht="15.75" thickBot="1">
      <c r="A56" s="21"/>
      <c r="B56" s="22"/>
      <c r="C56" s="34" t="s">
        <v>112</v>
      </c>
      <c r="D56" s="23"/>
      <c r="E56" s="35">
        <f>E55+E54</f>
        <v>1051763</v>
      </c>
      <c r="F56" s="146"/>
      <c r="G56" s="138"/>
      <c r="H56" s="139"/>
      <c r="I56" s="25"/>
      <c r="J56" s="26"/>
    </row>
    <row r="57" spans="1:10" ht="15">
      <c r="A57" s="27">
        <v>34</v>
      </c>
      <c r="B57" s="28">
        <v>1502</v>
      </c>
      <c r="C57" s="29" t="s">
        <v>29</v>
      </c>
      <c r="D57" s="29" t="s">
        <v>11</v>
      </c>
      <c r="E57" s="30">
        <v>431520</v>
      </c>
      <c r="F57" s="137">
        <v>184</v>
      </c>
      <c r="G57" s="138" t="s">
        <v>28</v>
      </c>
      <c r="H57" s="139" t="s">
        <v>5</v>
      </c>
      <c r="I57" s="31">
        <v>71</v>
      </c>
      <c r="J57" s="32"/>
    </row>
    <row r="58" spans="1:10" ht="15">
      <c r="A58" s="9">
        <v>34</v>
      </c>
      <c r="B58" s="10">
        <v>1502</v>
      </c>
      <c r="C58" s="11" t="s">
        <v>29</v>
      </c>
      <c r="D58" s="11" t="s">
        <v>4</v>
      </c>
      <c r="E58" s="12">
        <v>858390</v>
      </c>
      <c r="F58" s="137">
        <v>1502</v>
      </c>
      <c r="G58" s="138" t="s">
        <v>29</v>
      </c>
      <c r="H58" s="139" t="s">
        <v>11</v>
      </c>
      <c r="I58" s="13">
        <v>2578</v>
      </c>
      <c r="J58" s="14"/>
    </row>
    <row r="59" spans="1:10" ht="15.75" thickBot="1">
      <c r="A59" s="15">
        <v>34</v>
      </c>
      <c r="B59" s="16">
        <v>1502</v>
      </c>
      <c r="C59" s="17" t="s">
        <v>29</v>
      </c>
      <c r="D59" s="17" t="s">
        <v>5</v>
      </c>
      <c r="E59" s="33">
        <v>10555</v>
      </c>
      <c r="F59" s="137">
        <v>1502</v>
      </c>
      <c r="G59" s="138" t="s">
        <v>29</v>
      </c>
      <c r="H59" s="139" t="s">
        <v>4</v>
      </c>
      <c r="I59" s="19">
        <v>84</v>
      </c>
      <c r="J59" s="20"/>
    </row>
    <row r="60" spans="1:10" ht="15.75" thickBot="1">
      <c r="A60" s="21"/>
      <c r="B60" s="22"/>
      <c r="C60" s="34" t="s">
        <v>112</v>
      </c>
      <c r="D60" s="23"/>
      <c r="E60" s="35">
        <f>E59+E58+E57</f>
        <v>1300465</v>
      </c>
      <c r="F60" s="146"/>
      <c r="G60" s="138"/>
      <c r="H60" s="139"/>
      <c r="I60" s="25"/>
      <c r="J60" s="26"/>
    </row>
    <row r="61" spans="1:10" ht="15">
      <c r="A61" s="27">
        <v>34</v>
      </c>
      <c r="B61" s="28">
        <v>990</v>
      </c>
      <c r="C61" s="29" t="s">
        <v>31</v>
      </c>
      <c r="D61" s="29" t="s">
        <v>4</v>
      </c>
      <c r="E61" s="30">
        <v>992013</v>
      </c>
      <c r="F61" s="137">
        <v>930</v>
      </c>
      <c r="G61" s="138" t="s">
        <v>30</v>
      </c>
      <c r="H61" s="139" t="s">
        <v>5</v>
      </c>
      <c r="I61" s="31">
        <v>1336</v>
      </c>
      <c r="J61" s="32"/>
    </row>
    <row r="62" spans="1:10" ht="15.75" thickBot="1">
      <c r="A62" s="15">
        <v>34</v>
      </c>
      <c r="B62" s="16">
        <v>990</v>
      </c>
      <c r="C62" s="17" t="s">
        <v>31</v>
      </c>
      <c r="D62" s="17" t="s">
        <v>5</v>
      </c>
      <c r="E62" s="33">
        <v>20393</v>
      </c>
      <c r="F62" s="137">
        <v>990</v>
      </c>
      <c r="G62" s="138" t="s">
        <v>31</v>
      </c>
      <c r="H62" s="139" t="s">
        <v>4</v>
      </c>
      <c r="I62" s="19">
        <v>27</v>
      </c>
      <c r="J62" s="20"/>
    </row>
    <row r="63" spans="1:10" ht="15.75" thickBot="1">
      <c r="A63" s="21"/>
      <c r="B63" s="22"/>
      <c r="C63" s="34" t="s">
        <v>112</v>
      </c>
      <c r="D63" s="23"/>
      <c r="E63" s="35">
        <f>E62+E61</f>
        <v>1012406</v>
      </c>
      <c r="F63" s="146"/>
      <c r="G63" s="138"/>
      <c r="H63" s="139"/>
      <c r="I63" s="25"/>
      <c r="J63" s="26"/>
    </row>
    <row r="64" spans="1:10" ht="15">
      <c r="A64" s="27">
        <v>34</v>
      </c>
      <c r="B64" s="28">
        <v>2500</v>
      </c>
      <c r="C64" s="29" t="s">
        <v>32</v>
      </c>
      <c r="D64" s="29" t="s">
        <v>4</v>
      </c>
      <c r="E64" s="30">
        <v>341074</v>
      </c>
      <c r="F64" s="137">
        <v>990</v>
      </c>
      <c r="G64" s="138" t="s">
        <v>31</v>
      </c>
      <c r="H64" s="139" t="s">
        <v>5</v>
      </c>
      <c r="I64" s="31">
        <v>659</v>
      </c>
      <c r="J64" s="32"/>
    </row>
    <row r="65" spans="1:10" ht="15.75" thickBot="1">
      <c r="A65" s="15">
        <v>34</v>
      </c>
      <c r="B65" s="16">
        <v>2500</v>
      </c>
      <c r="C65" s="17" t="s">
        <v>32</v>
      </c>
      <c r="D65" s="17" t="s">
        <v>5</v>
      </c>
      <c r="E65" s="33">
        <v>79708</v>
      </c>
      <c r="F65" s="137">
        <v>2500</v>
      </c>
      <c r="G65" s="138" t="s">
        <v>32</v>
      </c>
      <c r="H65" s="139" t="s">
        <v>4</v>
      </c>
      <c r="I65" s="19">
        <v>150</v>
      </c>
      <c r="J65" s="20"/>
    </row>
    <row r="66" spans="1:10" ht="15.75" thickBot="1">
      <c r="A66" s="21"/>
      <c r="B66" s="22"/>
      <c r="C66" s="34" t="s">
        <v>112</v>
      </c>
      <c r="D66" s="23"/>
      <c r="E66" s="35">
        <f>E64+E65</f>
        <v>420782</v>
      </c>
      <c r="F66" s="146"/>
      <c r="G66" s="138"/>
      <c r="H66" s="139"/>
      <c r="I66" s="25"/>
      <c r="J66" s="26"/>
    </row>
    <row r="67" spans="1:10" ht="15">
      <c r="A67" s="27">
        <v>71</v>
      </c>
      <c r="B67" s="28">
        <v>994</v>
      </c>
      <c r="C67" s="29" t="s">
        <v>33</v>
      </c>
      <c r="D67" s="29" t="s">
        <v>4</v>
      </c>
      <c r="E67" s="30">
        <v>312577</v>
      </c>
      <c r="F67" s="137">
        <v>2500</v>
      </c>
      <c r="G67" s="138" t="s">
        <v>32</v>
      </c>
      <c r="H67" s="139" t="s">
        <v>5</v>
      </c>
      <c r="I67" s="31">
        <v>761</v>
      </c>
      <c r="J67" s="32"/>
    </row>
    <row r="68" spans="1:10" ht="15.75" thickBot="1">
      <c r="A68" s="15">
        <v>71</v>
      </c>
      <c r="B68" s="16">
        <v>994</v>
      </c>
      <c r="C68" s="17" t="s">
        <v>33</v>
      </c>
      <c r="D68" s="17" t="s">
        <v>5</v>
      </c>
      <c r="E68" s="33">
        <v>3960</v>
      </c>
      <c r="F68" s="137">
        <v>994</v>
      </c>
      <c r="G68" s="138" t="s">
        <v>33</v>
      </c>
      <c r="H68" s="139" t="s">
        <v>4</v>
      </c>
      <c r="I68" s="19">
        <v>25</v>
      </c>
      <c r="J68" s="20"/>
    </row>
    <row r="69" spans="1:10" ht="15.75" thickBot="1">
      <c r="A69" s="21"/>
      <c r="B69" s="22"/>
      <c r="C69" s="34" t="s">
        <v>112</v>
      </c>
      <c r="D69" s="23"/>
      <c r="E69" s="35">
        <f>E67+E68</f>
        <v>316537</v>
      </c>
      <c r="F69" s="146"/>
      <c r="G69" s="138"/>
      <c r="H69" s="139"/>
      <c r="I69" s="25"/>
      <c r="J69" s="26"/>
    </row>
    <row r="70" spans="1:10" ht="15.75" thickBot="1">
      <c r="A70" s="21">
        <v>15</v>
      </c>
      <c r="B70" s="22">
        <v>4012</v>
      </c>
      <c r="C70" s="23" t="s">
        <v>34</v>
      </c>
      <c r="D70" s="23" t="s">
        <v>4</v>
      </c>
      <c r="E70" s="35">
        <v>1078570</v>
      </c>
      <c r="F70" s="146">
        <v>994</v>
      </c>
      <c r="G70" s="138" t="s">
        <v>33</v>
      </c>
      <c r="H70" s="139" t="s">
        <v>5</v>
      </c>
      <c r="I70" s="25">
        <v>1389</v>
      </c>
      <c r="J70" s="26"/>
    </row>
    <row r="71" spans="1:10" ht="15">
      <c r="A71" s="27">
        <v>31</v>
      </c>
      <c r="B71" s="28">
        <v>3201</v>
      </c>
      <c r="C71" s="29" t="s">
        <v>35</v>
      </c>
      <c r="D71" s="29" t="s">
        <v>4</v>
      </c>
      <c r="E71" s="30">
        <v>147590</v>
      </c>
      <c r="F71" s="137">
        <v>4012</v>
      </c>
      <c r="G71" s="138" t="s">
        <v>34</v>
      </c>
      <c r="H71" s="139" t="s">
        <v>4</v>
      </c>
      <c r="I71" s="31">
        <v>180</v>
      </c>
      <c r="J71" s="32"/>
    </row>
    <row r="72" spans="1:10" ht="15.75" thickBot="1">
      <c r="A72" s="15">
        <v>31</v>
      </c>
      <c r="B72" s="16">
        <v>3201</v>
      </c>
      <c r="C72" s="17" t="s">
        <v>35</v>
      </c>
      <c r="D72" s="17" t="s">
        <v>5</v>
      </c>
      <c r="E72" s="33">
        <v>24727</v>
      </c>
      <c r="F72" s="137">
        <v>3201</v>
      </c>
      <c r="G72" s="138" t="s">
        <v>35</v>
      </c>
      <c r="H72" s="139" t="s">
        <v>4</v>
      </c>
      <c r="I72" s="19">
        <v>46</v>
      </c>
      <c r="J72" s="20"/>
    </row>
    <row r="73" spans="1:10" ht="15.75" thickBot="1">
      <c r="A73" s="21"/>
      <c r="B73" s="22"/>
      <c r="C73" s="34" t="s">
        <v>112</v>
      </c>
      <c r="D73" s="23"/>
      <c r="E73" s="35">
        <f>E72+E71</f>
        <v>172317</v>
      </c>
      <c r="F73" s="146"/>
      <c r="G73" s="138"/>
      <c r="H73" s="139"/>
      <c r="I73" s="25"/>
      <c r="J73" s="26"/>
    </row>
    <row r="74" spans="1:10" s="5" customFormat="1" ht="15">
      <c r="A74" s="36">
        <v>34</v>
      </c>
      <c r="B74" s="37">
        <v>1619</v>
      </c>
      <c r="C74" s="38" t="s">
        <v>36</v>
      </c>
      <c r="D74" s="38" t="s">
        <v>9</v>
      </c>
      <c r="E74" s="39">
        <v>43223</v>
      </c>
      <c r="F74" s="147">
        <v>3201</v>
      </c>
      <c r="G74" s="148" t="s">
        <v>35</v>
      </c>
      <c r="H74" s="149" t="s">
        <v>5</v>
      </c>
      <c r="I74" s="42">
        <v>163</v>
      </c>
      <c r="J74" s="43"/>
    </row>
    <row r="75" spans="1:10" ht="15">
      <c r="A75" s="9">
        <v>34</v>
      </c>
      <c r="B75" s="10">
        <v>1619</v>
      </c>
      <c r="C75" s="11" t="s">
        <v>36</v>
      </c>
      <c r="D75" s="11" t="s">
        <v>4</v>
      </c>
      <c r="E75" s="12">
        <v>1214974</v>
      </c>
      <c r="F75" s="137">
        <v>1619</v>
      </c>
      <c r="G75" s="138" t="s">
        <v>36</v>
      </c>
      <c r="H75" s="139" t="s">
        <v>9</v>
      </c>
      <c r="I75" s="13">
        <v>2222</v>
      </c>
      <c r="J75" s="14"/>
    </row>
    <row r="76" spans="1:10" ht="15.75" thickBot="1">
      <c r="A76" s="15">
        <v>34</v>
      </c>
      <c r="B76" s="16">
        <v>1619</v>
      </c>
      <c r="C76" s="17" t="s">
        <v>36</v>
      </c>
      <c r="D76" s="17" t="s">
        <v>5</v>
      </c>
      <c r="E76" s="33">
        <v>5589320</v>
      </c>
      <c r="F76" s="137">
        <v>1619</v>
      </c>
      <c r="G76" s="138" t="s">
        <v>36</v>
      </c>
      <c r="H76" s="139" t="s">
        <v>4</v>
      </c>
      <c r="I76" s="19">
        <v>10192</v>
      </c>
      <c r="J76" s="20"/>
    </row>
    <row r="77" spans="1:10" ht="15.75" thickBot="1">
      <c r="A77" s="21"/>
      <c r="B77" s="22"/>
      <c r="C77" s="34" t="s">
        <v>112</v>
      </c>
      <c r="D77" s="23"/>
      <c r="E77" s="35">
        <f>E76+E75+E74</f>
        <v>6847517</v>
      </c>
      <c r="F77" s="146"/>
      <c r="G77" s="138"/>
      <c r="H77" s="139"/>
      <c r="I77" s="25"/>
      <c r="J77" s="26"/>
    </row>
    <row r="78" spans="1:10" ht="15.75" thickBot="1">
      <c r="A78" s="21">
        <v>71</v>
      </c>
      <c r="B78" s="22">
        <v>996</v>
      </c>
      <c r="C78" s="23" t="s">
        <v>37</v>
      </c>
      <c r="D78" s="23" t="s">
        <v>4</v>
      </c>
      <c r="E78" s="35">
        <v>1057964</v>
      </c>
      <c r="F78" s="146">
        <v>1619</v>
      </c>
      <c r="G78" s="138" t="s">
        <v>36</v>
      </c>
      <c r="H78" s="139" t="s">
        <v>5</v>
      </c>
      <c r="I78" s="25">
        <v>2429</v>
      </c>
      <c r="J78" s="26"/>
    </row>
    <row r="79" spans="1:10" ht="15.75" thickBot="1">
      <c r="A79" s="21">
        <v>31</v>
      </c>
      <c r="B79" s="22">
        <v>2387</v>
      </c>
      <c r="C79" s="23" t="s">
        <v>38</v>
      </c>
      <c r="D79" s="23" t="s">
        <v>4</v>
      </c>
      <c r="E79" s="35">
        <v>706299</v>
      </c>
      <c r="F79" s="146">
        <v>996</v>
      </c>
      <c r="G79" s="138" t="s">
        <v>37</v>
      </c>
      <c r="H79" s="139" t="s">
        <v>4</v>
      </c>
      <c r="I79" s="25">
        <v>1365</v>
      </c>
      <c r="J79" s="26"/>
    </row>
    <row r="80" spans="1:10" s="5" customFormat="1" ht="15">
      <c r="A80" s="36">
        <v>31</v>
      </c>
      <c r="B80" s="37" t="s">
        <v>39</v>
      </c>
      <c r="C80" s="38" t="s">
        <v>40</v>
      </c>
      <c r="D80" s="38" t="s">
        <v>9</v>
      </c>
      <c r="E80" s="39">
        <v>0</v>
      </c>
      <c r="F80" s="147">
        <v>2387</v>
      </c>
      <c r="G80" s="148" t="s">
        <v>38</v>
      </c>
      <c r="H80" s="149" t="s">
        <v>4</v>
      </c>
      <c r="I80" s="42">
        <v>33196</v>
      </c>
      <c r="J80" s="43"/>
    </row>
    <row r="81" spans="1:10" ht="17.25" customHeight="1">
      <c r="A81" s="9">
        <v>31</v>
      </c>
      <c r="B81" s="10" t="s">
        <v>39</v>
      </c>
      <c r="C81" s="17" t="s">
        <v>40</v>
      </c>
      <c r="D81" s="11" t="s">
        <v>4</v>
      </c>
      <c r="E81" s="12">
        <v>1945303</v>
      </c>
      <c r="F81" s="137" t="s">
        <v>39</v>
      </c>
      <c r="G81" s="138" t="s">
        <v>40</v>
      </c>
      <c r="H81" s="139" t="s">
        <v>9</v>
      </c>
      <c r="I81" s="13">
        <v>2571</v>
      </c>
      <c r="J81" s="14"/>
    </row>
    <row r="82" spans="1:10" ht="21.75" customHeight="1" thickBot="1">
      <c r="A82" s="15">
        <v>31</v>
      </c>
      <c r="B82" s="52" t="s">
        <v>39</v>
      </c>
      <c r="C82" s="53" t="s">
        <v>40</v>
      </c>
      <c r="D82" s="54" t="s">
        <v>5</v>
      </c>
      <c r="E82" s="33">
        <v>297557</v>
      </c>
      <c r="F82" s="137" t="s">
        <v>39</v>
      </c>
      <c r="G82" s="138" t="s">
        <v>40</v>
      </c>
      <c r="H82" s="139" t="s">
        <v>4</v>
      </c>
      <c r="I82" s="19">
        <v>161</v>
      </c>
      <c r="J82" s="20"/>
    </row>
    <row r="83" spans="1:10" ht="15.75" thickBot="1">
      <c r="A83" s="21"/>
      <c r="B83" s="55"/>
      <c r="C83" s="56" t="s">
        <v>112</v>
      </c>
      <c r="D83" s="57"/>
      <c r="E83" s="35">
        <f>E82+E81</f>
        <v>2242860</v>
      </c>
      <c r="F83" s="146"/>
      <c r="G83" s="138"/>
      <c r="H83" s="139"/>
      <c r="I83" s="25"/>
      <c r="J83" s="26"/>
    </row>
    <row r="84" spans="1:10" ht="22.5" customHeight="1">
      <c r="A84" s="27">
        <v>31</v>
      </c>
      <c r="B84" s="58">
        <v>950</v>
      </c>
      <c r="C84" s="59" t="s">
        <v>41</v>
      </c>
      <c r="D84" s="60" t="s">
        <v>11</v>
      </c>
      <c r="E84" s="30">
        <v>275625</v>
      </c>
      <c r="F84" s="137" t="s">
        <v>39</v>
      </c>
      <c r="G84" s="138" t="s">
        <v>40</v>
      </c>
      <c r="H84" s="139" t="s">
        <v>5</v>
      </c>
      <c r="I84" s="31">
        <v>498</v>
      </c>
      <c r="J84" s="32"/>
    </row>
    <row r="85" spans="1:10" ht="15">
      <c r="A85" s="9">
        <v>31</v>
      </c>
      <c r="B85" s="61">
        <v>950</v>
      </c>
      <c r="C85" s="62" t="s">
        <v>41</v>
      </c>
      <c r="D85" s="63" t="s">
        <v>4</v>
      </c>
      <c r="E85" s="12">
        <v>39168</v>
      </c>
      <c r="F85" s="137">
        <v>950</v>
      </c>
      <c r="G85" s="138" t="s">
        <v>41</v>
      </c>
      <c r="H85" s="139" t="s">
        <v>11</v>
      </c>
      <c r="I85" s="13">
        <v>86</v>
      </c>
      <c r="J85" s="14"/>
    </row>
    <row r="86" spans="1:10" ht="15.75" thickBot="1">
      <c r="A86" s="15">
        <v>31</v>
      </c>
      <c r="B86" s="52">
        <v>950</v>
      </c>
      <c r="C86" s="64" t="s">
        <v>41</v>
      </c>
      <c r="D86" s="54" t="s">
        <v>5</v>
      </c>
      <c r="E86" s="33">
        <v>63160</v>
      </c>
      <c r="F86" s="137">
        <v>950</v>
      </c>
      <c r="G86" s="138" t="s">
        <v>41</v>
      </c>
      <c r="H86" s="139" t="s">
        <v>4</v>
      </c>
      <c r="I86" s="19">
        <v>184</v>
      </c>
      <c r="J86" s="20"/>
    </row>
    <row r="87" spans="1:10" ht="15.75" thickBot="1">
      <c r="A87" s="21"/>
      <c r="B87" s="55"/>
      <c r="C87" s="56" t="s">
        <v>112</v>
      </c>
      <c r="D87" s="57"/>
      <c r="E87" s="35">
        <f>E86+E85+E84</f>
        <v>377953</v>
      </c>
      <c r="F87" s="146"/>
      <c r="G87" s="138"/>
      <c r="H87" s="139"/>
      <c r="I87" s="25"/>
      <c r="J87" s="26"/>
    </row>
    <row r="88" spans="1:10" ht="15">
      <c r="A88" s="27">
        <v>31</v>
      </c>
      <c r="B88" s="58">
        <v>961</v>
      </c>
      <c r="C88" s="59" t="s">
        <v>43</v>
      </c>
      <c r="D88" s="60" t="s">
        <v>4</v>
      </c>
      <c r="E88" s="30">
        <v>460249</v>
      </c>
      <c r="F88" s="137">
        <v>2365</v>
      </c>
      <c r="G88" s="138" t="s">
        <v>42</v>
      </c>
      <c r="H88" s="139" t="s">
        <v>5</v>
      </c>
      <c r="I88" s="31">
        <v>1031</v>
      </c>
      <c r="J88" s="32"/>
    </row>
    <row r="89" spans="1:10" ht="15.75" thickBot="1">
      <c r="A89" s="15">
        <v>31</v>
      </c>
      <c r="B89" s="52">
        <v>961</v>
      </c>
      <c r="C89" s="64" t="s">
        <v>43</v>
      </c>
      <c r="D89" s="54" t="s">
        <v>5</v>
      </c>
      <c r="E89" s="33">
        <v>288335</v>
      </c>
      <c r="F89" s="137">
        <v>961</v>
      </c>
      <c r="G89" s="138" t="s">
        <v>43</v>
      </c>
      <c r="H89" s="139" t="s">
        <v>4</v>
      </c>
      <c r="I89" s="19">
        <v>474</v>
      </c>
      <c r="J89" s="20">
        <v>98200</v>
      </c>
    </row>
    <row r="90" spans="1:10" ht="15.75" thickBot="1">
      <c r="A90" s="21"/>
      <c r="B90" s="55"/>
      <c r="C90" s="56" t="s">
        <v>112</v>
      </c>
      <c r="D90" s="57"/>
      <c r="E90" s="35">
        <f>E89+E88</f>
        <v>748584</v>
      </c>
      <c r="F90" s="146"/>
      <c r="G90" s="138"/>
      <c r="H90" s="139"/>
      <c r="I90" s="25"/>
      <c r="J90" s="26"/>
    </row>
    <row r="91" spans="1:10" ht="15">
      <c r="A91" s="27">
        <v>13</v>
      </c>
      <c r="B91" s="58">
        <v>1999</v>
      </c>
      <c r="C91" s="59" t="s">
        <v>44</v>
      </c>
      <c r="D91" s="60" t="s">
        <v>4</v>
      </c>
      <c r="E91" s="30">
        <v>89913</v>
      </c>
      <c r="F91" s="137">
        <v>961</v>
      </c>
      <c r="G91" s="138" t="s">
        <v>43</v>
      </c>
      <c r="H91" s="139" t="s">
        <v>5</v>
      </c>
      <c r="I91" s="31">
        <v>185</v>
      </c>
      <c r="J91" s="32"/>
    </row>
    <row r="92" spans="1:10" ht="15.75" thickBot="1">
      <c r="A92" s="15">
        <v>13</v>
      </c>
      <c r="B92" s="52">
        <v>1999</v>
      </c>
      <c r="C92" s="64" t="s">
        <v>44</v>
      </c>
      <c r="D92" s="54" t="s">
        <v>5</v>
      </c>
      <c r="E92" s="33">
        <v>30803</v>
      </c>
      <c r="F92" s="137">
        <v>1999</v>
      </c>
      <c r="G92" s="138" t="s">
        <v>44</v>
      </c>
      <c r="H92" s="139" t="s">
        <v>4</v>
      </c>
      <c r="I92" s="19">
        <v>3</v>
      </c>
      <c r="J92" s="20"/>
    </row>
    <row r="93" spans="1:10" ht="15.75" thickBot="1">
      <c r="A93" s="21"/>
      <c r="B93" s="55"/>
      <c r="C93" s="56" t="s">
        <v>112</v>
      </c>
      <c r="D93" s="57"/>
      <c r="E93" s="35">
        <f>E92+E91</f>
        <v>120716</v>
      </c>
      <c r="F93" s="146"/>
      <c r="G93" s="138"/>
      <c r="H93" s="139"/>
      <c r="I93" s="25"/>
      <c r="J93" s="26"/>
    </row>
    <row r="94" spans="1:10" s="5" customFormat="1" ht="15">
      <c r="A94" s="36">
        <v>31</v>
      </c>
      <c r="B94" s="65">
        <v>2364</v>
      </c>
      <c r="C94" s="66" t="s">
        <v>45</v>
      </c>
      <c r="D94" s="67" t="s">
        <v>9</v>
      </c>
      <c r="E94" s="39">
        <v>5440170</v>
      </c>
      <c r="F94" s="147">
        <v>1999</v>
      </c>
      <c r="G94" s="148" t="s">
        <v>44</v>
      </c>
      <c r="H94" s="149" t="s">
        <v>5</v>
      </c>
      <c r="I94" s="42">
        <v>7943</v>
      </c>
      <c r="J94" s="43"/>
    </row>
    <row r="95" spans="1:10" ht="15.75" thickBot="1">
      <c r="A95" s="15">
        <v>31</v>
      </c>
      <c r="B95" s="52">
        <v>2364</v>
      </c>
      <c r="C95" s="64" t="s">
        <v>45</v>
      </c>
      <c r="D95" s="54" t="s">
        <v>4</v>
      </c>
      <c r="E95" s="33">
        <v>81866</v>
      </c>
      <c r="F95" s="137">
        <v>2364</v>
      </c>
      <c r="G95" s="138" t="s">
        <v>45</v>
      </c>
      <c r="H95" s="139" t="s">
        <v>9</v>
      </c>
      <c r="I95" s="19">
        <v>102</v>
      </c>
      <c r="J95" s="20"/>
    </row>
    <row r="96" spans="1:10" ht="15.75" thickBot="1">
      <c r="A96" s="21"/>
      <c r="B96" s="55"/>
      <c r="C96" s="56" t="s">
        <v>112</v>
      </c>
      <c r="D96" s="57"/>
      <c r="E96" s="35">
        <f>E95+E94</f>
        <v>5522036</v>
      </c>
      <c r="F96" s="146"/>
      <c r="G96" s="138"/>
      <c r="H96" s="139"/>
      <c r="I96" s="25"/>
      <c r="J96" s="26"/>
    </row>
    <row r="97" spans="1:10" s="5" customFormat="1" ht="15">
      <c r="A97" s="68">
        <v>15</v>
      </c>
      <c r="B97" s="40">
        <v>365</v>
      </c>
      <c r="C97" s="38" t="s">
        <v>47</v>
      </c>
      <c r="D97" s="41" t="s">
        <v>9</v>
      </c>
      <c r="E97" s="69">
        <v>22150650</v>
      </c>
      <c r="F97" s="147">
        <v>959</v>
      </c>
      <c r="G97" s="148" t="s">
        <v>46</v>
      </c>
      <c r="H97" s="149" t="s">
        <v>5</v>
      </c>
      <c r="I97" s="70">
        <v>41922</v>
      </c>
      <c r="J97" s="71"/>
    </row>
    <row r="98" spans="1:10" ht="15" hidden="1">
      <c r="A98" s="9">
        <v>15</v>
      </c>
      <c r="B98" s="10">
        <v>365</v>
      </c>
      <c r="C98" s="11" t="s">
        <v>47</v>
      </c>
      <c r="D98" s="11" t="s">
        <v>11</v>
      </c>
      <c r="E98" s="12">
        <v>0</v>
      </c>
      <c r="F98" s="137">
        <v>365</v>
      </c>
      <c r="G98" s="138" t="s">
        <v>47</v>
      </c>
      <c r="H98" s="139" t="s">
        <v>9</v>
      </c>
      <c r="I98" s="13">
        <v>0</v>
      </c>
      <c r="J98" s="14"/>
    </row>
    <row r="99" spans="1:10" ht="15">
      <c r="A99" s="9">
        <v>15</v>
      </c>
      <c r="B99" s="10">
        <v>365</v>
      </c>
      <c r="C99" s="11" t="s">
        <v>47</v>
      </c>
      <c r="D99" s="11" t="s">
        <v>4</v>
      </c>
      <c r="E99" s="12">
        <v>9827827</v>
      </c>
      <c r="F99" s="137">
        <v>365</v>
      </c>
      <c r="G99" s="138" t="s">
        <v>47</v>
      </c>
      <c r="H99" s="139" t="s">
        <v>11</v>
      </c>
      <c r="I99" s="13">
        <v>19921</v>
      </c>
      <c r="J99" s="14"/>
    </row>
    <row r="100" spans="1:10" ht="15.75" thickBot="1">
      <c r="A100" s="15">
        <v>15</v>
      </c>
      <c r="B100" s="16">
        <v>365</v>
      </c>
      <c r="C100" s="17" t="s">
        <v>47</v>
      </c>
      <c r="D100" s="17" t="s">
        <v>5</v>
      </c>
      <c r="E100" s="33">
        <v>28481880</v>
      </c>
      <c r="F100" s="137">
        <v>365</v>
      </c>
      <c r="G100" s="138" t="s">
        <v>47</v>
      </c>
      <c r="H100" s="139" t="s">
        <v>4</v>
      </c>
      <c r="I100" s="19">
        <v>49416</v>
      </c>
      <c r="J100" s="20">
        <v>20813864</v>
      </c>
    </row>
    <row r="101" spans="1:10" ht="15.75" thickBot="1">
      <c r="A101" s="21"/>
      <c r="B101" s="22"/>
      <c r="C101" s="34" t="s">
        <v>112</v>
      </c>
      <c r="D101" s="23"/>
      <c r="E101" s="35">
        <f>E100+E99+E97</f>
        <v>60460357</v>
      </c>
      <c r="F101" s="146"/>
      <c r="G101" s="138"/>
      <c r="H101" s="139"/>
      <c r="I101" s="25"/>
      <c r="J101" s="26"/>
    </row>
    <row r="102" spans="1:10" s="5" customFormat="1" ht="15">
      <c r="A102" s="36">
        <v>31</v>
      </c>
      <c r="B102" s="37">
        <v>945</v>
      </c>
      <c r="C102" s="38" t="s">
        <v>48</v>
      </c>
      <c r="D102" s="38" t="s">
        <v>9</v>
      </c>
      <c r="E102" s="39">
        <v>364765</v>
      </c>
      <c r="F102" s="147">
        <v>365</v>
      </c>
      <c r="G102" s="148" t="s">
        <v>47</v>
      </c>
      <c r="H102" s="149" t="s">
        <v>5</v>
      </c>
      <c r="I102" s="42">
        <v>1485</v>
      </c>
      <c r="J102" s="43"/>
    </row>
    <row r="103" spans="1:10" ht="15.75" thickBot="1">
      <c r="A103" s="9">
        <v>31</v>
      </c>
      <c r="B103" s="10">
        <v>945</v>
      </c>
      <c r="C103" s="11" t="s">
        <v>48</v>
      </c>
      <c r="D103" s="11" t="s">
        <v>4</v>
      </c>
      <c r="E103" s="12">
        <v>6546157</v>
      </c>
      <c r="F103" s="137">
        <v>945</v>
      </c>
      <c r="G103" s="138" t="s">
        <v>48</v>
      </c>
      <c r="H103" s="139" t="s">
        <v>9</v>
      </c>
      <c r="I103" s="13">
        <v>6330</v>
      </c>
      <c r="J103" s="14"/>
    </row>
    <row r="104" spans="1:10" ht="15.75" thickBot="1">
      <c r="A104" s="21"/>
      <c r="B104" s="22"/>
      <c r="C104" s="34" t="s">
        <v>112</v>
      </c>
      <c r="D104" s="23"/>
      <c r="E104" s="35">
        <f>E103+E102</f>
        <v>6910922</v>
      </c>
      <c r="F104" s="146"/>
      <c r="G104" s="138"/>
      <c r="H104" s="139"/>
      <c r="I104" s="25"/>
      <c r="J104" s="26"/>
    </row>
    <row r="105" spans="1:10" ht="15" hidden="1">
      <c r="A105" s="27">
        <v>31</v>
      </c>
      <c r="B105" s="28">
        <v>949</v>
      </c>
      <c r="C105" s="72" t="s">
        <v>49</v>
      </c>
      <c r="D105" s="72" t="s">
        <v>9</v>
      </c>
      <c r="E105" s="154">
        <v>0</v>
      </c>
      <c r="F105" s="137">
        <v>945</v>
      </c>
      <c r="G105" s="138" t="s">
        <v>48</v>
      </c>
      <c r="H105" s="139" t="s">
        <v>5</v>
      </c>
      <c r="I105" s="31">
        <v>0</v>
      </c>
      <c r="J105" s="32"/>
    </row>
    <row r="106" spans="1:10" ht="15">
      <c r="A106" s="9">
        <v>31</v>
      </c>
      <c r="B106" s="10">
        <v>949</v>
      </c>
      <c r="C106" s="11" t="s">
        <v>49</v>
      </c>
      <c r="D106" s="11" t="s">
        <v>4</v>
      </c>
      <c r="E106" s="12">
        <v>1324680</v>
      </c>
      <c r="F106" s="137">
        <v>949</v>
      </c>
      <c r="G106" s="138" t="s">
        <v>49</v>
      </c>
      <c r="H106" s="139" t="s">
        <v>9</v>
      </c>
      <c r="I106" s="13">
        <v>2580</v>
      </c>
      <c r="J106" s="14"/>
    </row>
    <row r="107" spans="1:10" ht="15.75" thickBot="1">
      <c r="A107" s="15">
        <v>31</v>
      </c>
      <c r="B107" s="16">
        <v>949</v>
      </c>
      <c r="C107" s="17" t="s">
        <v>49</v>
      </c>
      <c r="D107" s="17" t="s">
        <v>5</v>
      </c>
      <c r="E107" s="33">
        <v>3932</v>
      </c>
      <c r="F107" s="137">
        <v>949</v>
      </c>
      <c r="G107" s="138" t="s">
        <v>49</v>
      </c>
      <c r="H107" s="139" t="s">
        <v>4</v>
      </c>
      <c r="I107" s="19">
        <v>20</v>
      </c>
      <c r="J107" s="20"/>
    </row>
    <row r="108" spans="1:10" ht="15.75" thickBot="1">
      <c r="A108" s="21"/>
      <c r="B108" s="22"/>
      <c r="C108" s="34" t="s">
        <v>112</v>
      </c>
      <c r="D108" s="23"/>
      <c r="E108" s="35">
        <f>E107+E106</f>
        <v>1328612</v>
      </c>
      <c r="F108" s="146"/>
      <c r="G108" s="138"/>
      <c r="H108" s="139"/>
      <c r="I108" s="25"/>
      <c r="J108" s="26"/>
    </row>
    <row r="109" spans="1:10" ht="15.75" thickBot="1">
      <c r="A109" s="27">
        <v>31</v>
      </c>
      <c r="B109" s="28">
        <v>3203</v>
      </c>
      <c r="C109" s="29" t="s">
        <v>50</v>
      </c>
      <c r="D109" s="29" t="s">
        <v>4</v>
      </c>
      <c r="E109" s="30">
        <v>358737</v>
      </c>
      <c r="F109" s="137">
        <v>949</v>
      </c>
      <c r="G109" s="138" t="s">
        <v>49</v>
      </c>
      <c r="H109" s="139" t="s">
        <v>5</v>
      </c>
      <c r="I109" s="31">
        <v>404</v>
      </c>
      <c r="J109" s="32"/>
    </row>
    <row r="110" spans="1:10" ht="15.75" thickBot="1">
      <c r="A110" s="21"/>
      <c r="B110" s="22"/>
      <c r="C110" s="34" t="s">
        <v>112</v>
      </c>
      <c r="D110" s="23"/>
      <c r="E110" s="35">
        <f>E109</f>
        <v>358737</v>
      </c>
      <c r="F110" s="146"/>
      <c r="G110" s="138"/>
      <c r="H110" s="139"/>
      <c r="I110" s="25"/>
      <c r="J110" s="26"/>
    </row>
    <row r="111" spans="1:10" s="5" customFormat="1" ht="15">
      <c r="A111" s="36">
        <v>31</v>
      </c>
      <c r="B111" s="37">
        <v>3200</v>
      </c>
      <c r="C111" s="38" t="s">
        <v>51</v>
      </c>
      <c r="D111" s="38" t="s">
        <v>9</v>
      </c>
      <c r="E111" s="39">
        <v>4547130</v>
      </c>
      <c r="F111" s="147">
        <v>3203</v>
      </c>
      <c r="G111" s="148" t="s">
        <v>50</v>
      </c>
      <c r="H111" s="149" t="s">
        <v>5</v>
      </c>
      <c r="I111" s="42">
        <v>8803</v>
      </c>
      <c r="J111" s="43"/>
    </row>
    <row r="112" spans="1:10" ht="15.75" thickBot="1">
      <c r="A112" s="9">
        <v>31</v>
      </c>
      <c r="B112" s="10">
        <v>3200</v>
      </c>
      <c r="C112" s="11" t="s">
        <v>51</v>
      </c>
      <c r="D112" s="11" t="s">
        <v>4</v>
      </c>
      <c r="E112" s="12">
        <v>0</v>
      </c>
      <c r="F112" s="137">
        <v>3200</v>
      </c>
      <c r="G112" s="138" t="s">
        <v>51</v>
      </c>
      <c r="H112" s="139" t="s">
        <v>9</v>
      </c>
      <c r="I112" s="13">
        <v>690</v>
      </c>
      <c r="J112" s="14"/>
    </row>
    <row r="113" spans="1:10" ht="15.75" thickBot="1">
      <c r="A113" s="73"/>
      <c r="B113" s="74"/>
      <c r="C113" s="75" t="s">
        <v>112</v>
      </c>
      <c r="D113" s="76"/>
      <c r="E113" s="77">
        <f>E111+E112</f>
        <v>4547130</v>
      </c>
      <c r="F113" s="146"/>
      <c r="G113" s="138"/>
      <c r="H113" s="139"/>
      <c r="I113" s="78"/>
      <c r="J113" s="79"/>
    </row>
    <row r="114" spans="1:10" ht="15.75" thickBot="1">
      <c r="A114" s="21">
        <v>31</v>
      </c>
      <c r="B114" s="22">
        <v>2362</v>
      </c>
      <c r="C114" s="23" t="s">
        <v>52</v>
      </c>
      <c r="D114" s="23" t="s">
        <v>4</v>
      </c>
      <c r="E114" s="35">
        <v>1123252</v>
      </c>
      <c r="F114" s="146">
        <v>2362</v>
      </c>
      <c r="G114" s="138" t="s">
        <v>52</v>
      </c>
      <c r="H114" s="139" t="s">
        <v>11</v>
      </c>
      <c r="I114" s="25">
        <v>1575</v>
      </c>
      <c r="J114" s="26"/>
    </row>
    <row r="115" spans="1:10" ht="15">
      <c r="A115" s="80">
        <v>98</v>
      </c>
      <c r="B115" s="81">
        <v>837</v>
      </c>
      <c r="C115" s="82" t="s">
        <v>53</v>
      </c>
      <c r="D115" s="82" t="s">
        <v>4</v>
      </c>
      <c r="E115" s="83">
        <v>324463</v>
      </c>
      <c r="F115" s="146">
        <v>2362</v>
      </c>
      <c r="G115" s="138" t="s">
        <v>52</v>
      </c>
      <c r="H115" s="139" t="s">
        <v>5</v>
      </c>
      <c r="I115" s="84">
        <v>415</v>
      </c>
      <c r="J115" s="85"/>
    </row>
    <row r="116" spans="1:10" ht="15">
      <c r="A116" s="86">
        <v>98</v>
      </c>
      <c r="B116" s="87">
        <v>837</v>
      </c>
      <c r="C116" s="88" t="s">
        <v>53</v>
      </c>
      <c r="D116" s="88" t="s">
        <v>5</v>
      </c>
      <c r="E116" s="89">
        <v>11854</v>
      </c>
      <c r="F116" s="137">
        <v>837</v>
      </c>
      <c r="G116" s="138" t="s">
        <v>53</v>
      </c>
      <c r="H116" s="139" t="s">
        <v>4</v>
      </c>
      <c r="I116" s="90">
        <v>16</v>
      </c>
      <c r="J116" s="91"/>
    </row>
    <row r="117" spans="1:10" ht="15.75" thickBot="1">
      <c r="A117" s="46"/>
      <c r="B117" s="47"/>
      <c r="C117" s="92" t="s">
        <v>112</v>
      </c>
      <c r="D117" s="48"/>
      <c r="E117" s="49">
        <f>E116+E115</f>
        <v>336317</v>
      </c>
      <c r="F117" s="146"/>
      <c r="G117" s="138"/>
      <c r="H117" s="139"/>
      <c r="I117" s="50"/>
      <c r="J117" s="51"/>
    </row>
    <row r="118" spans="1:10" ht="15">
      <c r="A118" s="27">
        <v>75</v>
      </c>
      <c r="B118" s="28">
        <v>962</v>
      </c>
      <c r="C118" s="29" t="s">
        <v>54</v>
      </c>
      <c r="D118" s="29" t="s">
        <v>11</v>
      </c>
      <c r="E118" s="30">
        <v>3251352</v>
      </c>
      <c r="F118" s="137">
        <v>837</v>
      </c>
      <c r="G118" s="138" t="s">
        <v>53</v>
      </c>
      <c r="H118" s="139" t="s">
        <v>5</v>
      </c>
      <c r="I118" s="31">
        <v>4865</v>
      </c>
      <c r="J118" s="32"/>
    </row>
    <row r="119" spans="1:10" ht="15.75" thickBot="1">
      <c r="A119" s="9">
        <v>75</v>
      </c>
      <c r="B119" s="10">
        <v>962</v>
      </c>
      <c r="C119" s="11" t="s">
        <v>54</v>
      </c>
      <c r="D119" s="11" t="s">
        <v>4</v>
      </c>
      <c r="E119" s="12">
        <v>379224</v>
      </c>
      <c r="F119" s="137">
        <v>962</v>
      </c>
      <c r="G119" s="138" t="s">
        <v>54</v>
      </c>
      <c r="H119" s="139" t="s">
        <v>11</v>
      </c>
      <c r="I119" s="13">
        <v>507</v>
      </c>
      <c r="J119" s="14"/>
    </row>
    <row r="120" spans="1:10" ht="15.75" hidden="1" thickBot="1">
      <c r="A120" s="15">
        <v>75</v>
      </c>
      <c r="B120" s="16">
        <v>962</v>
      </c>
      <c r="C120" s="17" t="s">
        <v>54</v>
      </c>
      <c r="D120" s="17" t="s">
        <v>5</v>
      </c>
      <c r="E120" s="33">
        <v>0</v>
      </c>
      <c r="F120" s="137">
        <v>962</v>
      </c>
      <c r="G120" s="138" t="s">
        <v>54</v>
      </c>
      <c r="H120" s="139" t="s">
        <v>4</v>
      </c>
      <c r="I120" s="19"/>
      <c r="J120" s="20"/>
    </row>
    <row r="121" spans="1:10" ht="15.75" thickBot="1">
      <c r="A121" s="21"/>
      <c r="B121" s="22"/>
      <c r="C121" s="34" t="s">
        <v>112</v>
      </c>
      <c r="D121" s="23"/>
      <c r="E121" s="35">
        <f>E120+E119+E118</f>
        <v>3630576</v>
      </c>
      <c r="F121" s="146"/>
      <c r="G121" s="138"/>
      <c r="H121" s="139"/>
      <c r="I121" s="25"/>
      <c r="J121" s="26"/>
    </row>
    <row r="122" spans="1:10" ht="15">
      <c r="A122" s="27">
        <v>31</v>
      </c>
      <c r="B122" s="28">
        <v>2363</v>
      </c>
      <c r="C122" s="29" t="s">
        <v>55</v>
      </c>
      <c r="D122" s="29" t="s">
        <v>11</v>
      </c>
      <c r="E122" s="30">
        <v>8659140</v>
      </c>
      <c r="F122" s="137">
        <v>962</v>
      </c>
      <c r="G122" s="138" t="s">
        <v>54</v>
      </c>
      <c r="H122" s="139" t="s">
        <v>5</v>
      </c>
      <c r="I122" s="31">
        <v>23301</v>
      </c>
      <c r="J122" s="32"/>
    </row>
    <row r="123" spans="1:10" ht="15.75" thickBot="1">
      <c r="A123" s="15">
        <v>31</v>
      </c>
      <c r="B123" s="16">
        <v>2363</v>
      </c>
      <c r="C123" s="17" t="s">
        <v>55</v>
      </c>
      <c r="D123" s="17" t="s">
        <v>4</v>
      </c>
      <c r="E123" s="33">
        <v>5236292</v>
      </c>
      <c r="F123" s="137">
        <v>2363</v>
      </c>
      <c r="G123" s="138" t="s">
        <v>55</v>
      </c>
      <c r="H123" s="139" t="s">
        <v>11</v>
      </c>
      <c r="I123" s="19">
        <v>12334</v>
      </c>
      <c r="J123" s="20"/>
    </row>
    <row r="124" spans="1:10" ht="15.75" thickBot="1">
      <c r="A124" s="21"/>
      <c r="B124" s="22"/>
      <c r="C124" s="34" t="s">
        <v>112</v>
      </c>
      <c r="D124" s="23"/>
      <c r="E124" s="35">
        <f>E123+E122</f>
        <v>13895432</v>
      </c>
      <c r="F124" s="146"/>
      <c r="G124" s="138"/>
      <c r="H124" s="139"/>
      <c r="I124" s="25"/>
      <c r="J124" s="26"/>
    </row>
    <row r="125" spans="1:10" ht="15" hidden="1">
      <c r="A125" s="27">
        <v>76</v>
      </c>
      <c r="B125" s="28">
        <v>118</v>
      </c>
      <c r="C125" s="29" t="s">
        <v>56</v>
      </c>
      <c r="D125" s="29" t="s">
        <v>4</v>
      </c>
      <c r="E125" s="30">
        <v>0</v>
      </c>
      <c r="F125" s="137">
        <v>2363</v>
      </c>
      <c r="G125" s="138" t="s">
        <v>55</v>
      </c>
      <c r="H125" s="139" t="s">
        <v>4</v>
      </c>
      <c r="I125" s="31"/>
      <c r="J125" s="32"/>
    </row>
    <row r="126" spans="1:10" ht="15" hidden="1">
      <c r="A126" s="9">
        <v>76</v>
      </c>
      <c r="B126" s="10">
        <v>118</v>
      </c>
      <c r="C126" s="11" t="s">
        <v>56</v>
      </c>
      <c r="D126" s="11" t="s">
        <v>5</v>
      </c>
      <c r="E126" s="12">
        <v>0</v>
      </c>
      <c r="F126" s="137">
        <v>118</v>
      </c>
      <c r="G126" s="138" t="s">
        <v>56</v>
      </c>
      <c r="H126" s="139" t="s">
        <v>4</v>
      </c>
      <c r="I126" s="13"/>
      <c r="J126" s="14"/>
    </row>
    <row r="127" spans="1:10" s="5" customFormat="1" ht="15.75" thickBot="1">
      <c r="A127" s="68">
        <v>87</v>
      </c>
      <c r="B127" s="40">
        <v>6200</v>
      </c>
      <c r="C127" s="41" t="s">
        <v>57</v>
      </c>
      <c r="D127" s="41" t="s">
        <v>9</v>
      </c>
      <c r="E127" s="69">
        <v>6690948</v>
      </c>
      <c r="F127" s="147">
        <v>118</v>
      </c>
      <c r="G127" s="148" t="s">
        <v>56</v>
      </c>
      <c r="H127" s="149" t="s">
        <v>5</v>
      </c>
      <c r="I127" s="70">
        <v>19940</v>
      </c>
      <c r="J127" s="71"/>
    </row>
    <row r="128" spans="1:10" ht="15.75" thickBot="1">
      <c r="A128" s="21"/>
      <c r="B128" s="22"/>
      <c r="C128" s="34" t="s">
        <v>112</v>
      </c>
      <c r="D128" s="23"/>
      <c r="E128" s="35">
        <f>E127</f>
        <v>6690948</v>
      </c>
      <c r="F128" s="146"/>
      <c r="G128" s="138"/>
      <c r="H128" s="139"/>
      <c r="I128" s="25"/>
      <c r="J128" s="26"/>
    </row>
    <row r="129" spans="1:10" ht="15.75" thickBot="1">
      <c r="A129" s="27">
        <v>31</v>
      </c>
      <c r="B129" s="28">
        <v>2386</v>
      </c>
      <c r="C129" s="29" t="s">
        <v>58</v>
      </c>
      <c r="D129" s="29" t="s">
        <v>4</v>
      </c>
      <c r="E129" s="30">
        <v>157206</v>
      </c>
      <c r="F129" s="137">
        <v>6200</v>
      </c>
      <c r="G129" s="138" t="s">
        <v>57</v>
      </c>
      <c r="H129" s="139" t="s">
        <v>4</v>
      </c>
      <c r="I129" s="31">
        <v>224</v>
      </c>
      <c r="J129" s="32"/>
    </row>
    <row r="130" spans="1:10" ht="15.75" thickBot="1">
      <c r="A130" s="21"/>
      <c r="B130" s="22"/>
      <c r="C130" s="34" t="s">
        <v>112</v>
      </c>
      <c r="D130" s="23"/>
      <c r="E130" s="35">
        <f>E129</f>
        <v>157206</v>
      </c>
      <c r="F130" s="146"/>
      <c r="G130" s="138"/>
      <c r="H130" s="139"/>
      <c r="I130" s="25"/>
      <c r="J130" s="26"/>
    </row>
    <row r="131" spans="1:10" ht="15">
      <c r="A131" s="27">
        <v>13</v>
      </c>
      <c r="B131" s="28">
        <v>1058</v>
      </c>
      <c r="C131" s="29" t="s">
        <v>59</v>
      </c>
      <c r="D131" s="29" t="s">
        <v>4</v>
      </c>
      <c r="E131" s="30">
        <v>0</v>
      </c>
      <c r="F131" s="137">
        <v>2386</v>
      </c>
      <c r="G131" s="138" t="s">
        <v>58</v>
      </c>
      <c r="H131" s="139" t="s">
        <v>5</v>
      </c>
      <c r="I131" s="31">
        <v>594</v>
      </c>
      <c r="J131" s="32"/>
    </row>
    <row r="132" spans="1:10" ht="15.75" thickBot="1">
      <c r="A132" s="15">
        <v>13</v>
      </c>
      <c r="B132" s="16">
        <v>1058</v>
      </c>
      <c r="C132" s="17" t="s">
        <v>59</v>
      </c>
      <c r="D132" s="17" t="s">
        <v>5</v>
      </c>
      <c r="E132" s="33">
        <v>296717</v>
      </c>
      <c r="F132" s="137">
        <v>1058</v>
      </c>
      <c r="G132" s="138" t="s">
        <v>59</v>
      </c>
      <c r="H132" s="139" t="s">
        <v>4</v>
      </c>
      <c r="I132" s="19">
        <v>7</v>
      </c>
      <c r="J132" s="20"/>
    </row>
    <row r="133" spans="1:10" ht="15.75" thickBot="1">
      <c r="A133" s="21"/>
      <c r="B133" s="22"/>
      <c r="C133" s="34" t="s">
        <v>112</v>
      </c>
      <c r="D133" s="23"/>
      <c r="E133" s="35">
        <f>E132+E131</f>
        <v>296717</v>
      </c>
      <c r="F133" s="146"/>
      <c r="G133" s="138"/>
      <c r="H133" s="139"/>
      <c r="I133" s="25"/>
      <c r="J133" s="26"/>
    </row>
    <row r="134" spans="1:10" ht="15" hidden="1">
      <c r="A134" s="27">
        <v>13</v>
      </c>
      <c r="B134" s="28">
        <v>1998</v>
      </c>
      <c r="C134" s="29" t="s">
        <v>60</v>
      </c>
      <c r="D134" s="29" t="s">
        <v>5</v>
      </c>
      <c r="E134" s="30">
        <v>0</v>
      </c>
      <c r="F134" s="137">
        <v>1058</v>
      </c>
      <c r="G134" s="138" t="s">
        <v>59</v>
      </c>
      <c r="H134" s="139" t="s">
        <v>5</v>
      </c>
      <c r="I134" s="31"/>
      <c r="J134" s="32"/>
    </row>
    <row r="135" spans="1:10" ht="15" hidden="1">
      <c r="A135" s="9">
        <v>13</v>
      </c>
      <c r="B135" s="10">
        <v>1998</v>
      </c>
      <c r="C135" s="11" t="s">
        <v>60</v>
      </c>
      <c r="D135" s="11" t="s">
        <v>61</v>
      </c>
      <c r="E135" s="12">
        <v>0</v>
      </c>
      <c r="F135" s="137">
        <v>1998</v>
      </c>
      <c r="G135" s="138" t="s">
        <v>60</v>
      </c>
      <c r="H135" s="139" t="s">
        <v>5</v>
      </c>
      <c r="I135" s="13"/>
      <c r="J135" s="14"/>
    </row>
    <row r="136" spans="1:10" ht="15">
      <c r="A136" s="9">
        <v>71</v>
      </c>
      <c r="B136" s="10">
        <v>4001</v>
      </c>
      <c r="C136" s="11" t="s">
        <v>62</v>
      </c>
      <c r="D136" s="11" t="s">
        <v>4</v>
      </c>
      <c r="E136" s="12">
        <v>464650</v>
      </c>
      <c r="F136" s="137">
        <v>4001</v>
      </c>
      <c r="G136" s="138" t="s">
        <v>62</v>
      </c>
      <c r="H136" s="139" t="s">
        <v>4</v>
      </c>
      <c r="I136" s="13">
        <v>875</v>
      </c>
      <c r="J136" s="14"/>
    </row>
    <row r="137" spans="1:10" ht="15.75" thickBot="1">
      <c r="A137" s="15">
        <v>71</v>
      </c>
      <c r="B137" s="16">
        <v>4001</v>
      </c>
      <c r="C137" s="17" t="s">
        <v>62</v>
      </c>
      <c r="D137" s="17" t="s">
        <v>5</v>
      </c>
      <c r="E137" s="33">
        <v>60923</v>
      </c>
      <c r="F137" s="137">
        <v>4001</v>
      </c>
      <c r="G137" s="138" t="s">
        <v>62</v>
      </c>
      <c r="H137" s="139" t="s">
        <v>5</v>
      </c>
      <c r="I137" s="19">
        <v>236</v>
      </c>
      <c r="J137" s="20"/>
    </row>
    <row r="138" spans="1:10" ht="15.75" thickBot="1">
      <c r="A138" s="21"/>
      <c r="B138" s="22"/>
      <c r="C138" s="34" t="s">
        <v>112</v>
      </c>
      <c r="D138" s="23"/>
      <c r="E138" s="35">
        <f>E137+E136</f>
        <v>525573</v>
      </c>
      <c r="F138" s="146"/>
      <c r="G138" s="138"/>
      <c r="H138" s="139"/>
      <c r="I138" s="25"/>
      <c r="J138" s="26"/>
    </row>
    <row r="139" spans="1:10" ht="15">
      <c r="A139" s="27">
        <v>71</v>
      </c>
      <c r="B139" s="28">
        <v>995</v>
      </c>
      <c r="C139" s="29" t="s">
        <v>63</v>
      </c>
      <c r="D139" s="29" t="s">
        <v>4</v>
      </c>
      <c r="E139" s="30">
        <v>2027646</v>
      </c>
      <c r="F139" s="137">
        <v>995</v>
      </c>
      <c r="G139" s="138" t="s">
        <v>63</v>
      </c>
      <c r="H139" s="139" t="s">
        <v>4</v>
      </c>
      <c r="I139" s="31">
        <v>4466</v>
      </c>
      <c r="J139" s="32"/>
    </row>
    <row r="140" spans="1:10" ht="15.75" thickBot="1">
      <c r="A140" s="15">
        <v>71</v>
      </c>
      <c r="B140" s="16">
        <v>995</v>
      </c>
      <c r="C140" s="17" t="s">
        <v>63</v>
      </c>
      <c r="D140" s="17" t="s">
        <v>5</v>
      </c>
      <c r="E140" s="33">
        <v>12071</v>
      </c>
      <c r="F140" s="137">
        <v>995</v>
      </c>
      <c r="G140" s="138" t="s">
        <v>63</v>
      </c>
      <c r="H140" s="139" t="s">
        <v>5</v>
      </c>
      <c r="I140" s="19">
        <v>21</v>
      </c>
      <c r="J140" s="20"/>
    </row>
    <row r="141" spans="1:10" ht="15.75" thickBot="1">
      <c r="A141" s="21"/>
      <c r="B141" s="22"/>
      <c r="C141" s="34" t="s">
        <v>112</v>
      </c>
      <c r="D141" s="23"/>
      <c r="E141" s="35">
        <f>E140+E139</f>
        <v>2039717</v>
      </c>
      <c r="F141" s="146"/>
      <c r="G141" s="138"/>
      <c r="H141" s="139"/>
      <c r="I141" s="25"/>
      <c r="J141" s="26"/>
    </row>
    <row r="142" spans="1:10" ht="15">
      <c r="A142" s="27">
        <v>74</v>
      </c>
      <c r="B142" s="28">
        <v>4000</v>
      </c>
      <c r="C142" s="29" t="s">
        <v>64</v>
      </c>
      <c r="D142" s="29" t="s">
        <v>4</v>
      </c>
      <c r="E142" s="30">
        <v>841032</v>
      </c>
      <c r="F142" s="137">
        <v>4000</v>
      </c>
      <c r="G142" s="138" t="s">
        <v>64</v>
      </c>
      <c r="H142" s="139" t="s">
        <v>4</v>
      </c>
      <c r="I142" s="31">
        <v>1057</v>
      </c>
      <c r="J142" s="32"/>
    </row>
    <row r="143" spans="1:10" ht="15.75" thickBot="1">
      <c r="A143" s="15">
        <v>74</v>
      </c>
      <c r="B143" s="16">
        <v>4000</v>
      </c>
      <c r="C143" s="17" t="s">
        <v>64</v>
      </c>
      <c r="D143" s="17" t="s">
        <v>5</v>
      </c>
      <c r="E143" s="33">
        <v>102377</v>
      </c>
      <c r="F143" s="137">
        <v>4000</v>
      </c>
      <c r="G143" s="138" t="s">
        <v>64</v>
      </c>
      <c r="H143" s="139" t="s">
        <v>5</v>
      </c>
      <c r="I143" s="19">
        <v>497</v>
      </c>
      <c r="J143" s="20"/>
    </row>
    <row r="144" spans="1:10" ht="15.75" thickBot="1">
      <c r="A144" s="21"/>
      <c r="B144" s="22"/>
      <c r="C144" s="34" t="s">
        <v>112</v>
      </c>
      <c r="D144" s="23"/>
      <c r="E144" s="35">
        <f>E143+E142</f>
        <v>943409</v>
      </c>
      <c r="F144" s="146"/>
      <c r="G144" s="138"/>
      <c r="H144" s="139"/>
      <c r="I144" s="25"/>
      <c r="J144" s="26"/>
    </row>
    <row r="145" spans="1:10" s="5" customFormat="1" ht="15">
      <c r="A145" s="36">
        <v>34</v>
      </c>
      <c r="B145" s="37">
        <v>2368</v>
      </c>
      <c r="C145" s="38" t="s">
        <v>65</v>
      </c>
      <c r="D145" s="38" t="s">
        <v>9</v>
      </c>
      <c r="E145" s="39">
        <v>12481468</v>
      </c>
      <c r="F145" s="147">
        <v>2368</v>
      </c>
      <c r="G145" s="148" t="s">
        <v>65</v>
      </c>
      <c r="H145" s="149" t="s">
        <v>9</v>
      </c>
      <c r="I145" s="42">
        <v>20133</v>
      </c>
      <c r="J145" s="43"/>
    </row>
    <row r="146" spans="1:10" ht="15">
      <c r="A146" s="9">
        <v>34</v>
      </c>
      <c r="B146" s="10">
        <v>2368</v>
      </c>
      <c r="C146" s="11" t="s">
        <v>65</v>
      </c>
      <c r="D146" s="11" t="s">
        <v>4</v>
      </c>
      <c r="E146" s="12">
        <v>14035207</v>
      </c>
      <c r="F146" s="137">
        <v>2368</v>
      </c>
      <c r="G146" s="138" t="s">
        <v>65</v>
      </c>
      <c r="H146" s="139" t="s">
        <v>4</v>
      </c>
      <c r="I146" s="13">
        <v>23599</v>
      </c>
      <c r="J146" s="14"/>
    </row>
    <row r="147" spans="1:10" ht="15.75" thickBot="1">
      <c r="A147" s="15">
        <v>34</v>
      </c>
      <c r="B147" s="16">
        <v>2368</v>
      </c>
      <c r="C147" s="17" t="s">
        <v>65</v>
      </c>
      <c r="D147" s="17" t="s">
        <v>5</v>
      </c>
      <c r="E147" s="33">
        <v>183247</v>
      </c>
      <c r="F147" s="137">
        <v>2368</v>
      </c>
      <c r="G147" s="138" t="s">
        <v>65</v>
      </c>
      <c r="H147" s="139" t="s">
        <v>5</v>
      </c>
      <c r="I147" s="19">
        <v>286</v>
      </c>
      <c r="J147" s="20"/>
    </row>
    <row r="148" spans="1:10" ht="15.75" thickBot="1">
      <c r="A148" s="21"/>
      <c r="B148" s="22"/>
      <c r="C148" s="34" t="s">
        <v>112</v>
      </c>
      <c r="D148" s="23"/>
      <c r="E148" s="35">
        <f>E147+E146+E145</f>
        <v>26699922</v>
      </c>
      <c r="F148" s="146"/>
      <c r="G148" s="138"/>
      <c r="H148" s="139"/>
      <c r="I148" s="25"/>
      <c r="J148" s="26"/>
    </row>
    <row r="149" spans="1:10" s="5" customFormat="1" ht="15">
      <c r="A149" s="36">
        <v>57</v>
      </c>
      <c r="B149" s="37">
        <v>1501</v>
      </c>
      <c r="C149" s="38" t="s">
        <v>66</v>
      </c>
      <c r="D149" s="38" t="s">
        <v>9</v>
      </c>
      <c r="E149" s="39">
        <v>4578</v>
      </c>
      <c r="F149" s="147">
        <v>1501</v>
      </c>
      <c r="G149" s="148" t="s">
        <v>66</v>
      </c>
      <c r="H149" s="149" t="s">
        <v>9</v>
      </c>
      <c r="I149" s="42">
        <v>9</v>
      </c>
      <c r="J149" s="43"/>
    </row>
    <row r="150" spans="1:10" ht="15">
      <c r="A150" s="9">
        <v>57</v>
      </c>
      <c r="B150" s="10">
        <v>1501</v>
      </c>
      <c r="C150" s="11" t="s">
        <v>66</v>
      </c>
      <c r="D150" s="11" t="s">
        <v>4</v>
      </c>
      <c r="E150" s="12">
        <v>1523759</v>
      </c>
      <c r="F150" s="137">
        <v>1501</v>
      </c>
      <c r="G150" s="138" t="s">
        <v>66</v>
      </c>
      <c r="H150" s="139" t="s">
        <v>4</v>
      </c>
      <c r="I150" s="13">
        <v>2149</v>
      </c>
      <c r="J150" s="14"/>
    </row>
    <row r="151" spans="1:10" ht="15.75" thickBot="1">
      <c r="A151" s="15">
        <v>57</v>
      </c>
      <c r="B151" s="16">
        <v>1501</v>
      </c>
      <c r="C151" s="17" t="s">
        <v>66</v>
      </c>
      <c r="D151" s="17" t="s">
        <v>5</v>
      </c>
      <c r="E151" s="33">
        <v>16095</v>
      </c>
      <c r="F151" s="137">
        <v>1501</v>
      </c>
      <c r="G151" s="138" t="s">
        <v>66</v>
      </c>
      <c r="H151" s="139" t="s">
        <v>5</v>
      </c>
      <c r="I151" s="19">
        <v>46</v>
      </c>
      <c r="J151" s="20">
        <v>11843</v>
      </c>
    </row>
    <row r="152" spans="1:10" ht="15.75" thickBot="1">
      <c r="A152" s="21"/>
      <c r="B152" s="22"/>
      <c r="C152" s="34" t="s">
        <v>112</v>
      </c>
      <c r="D152" s="23"/>
      <c r="E152" s="35">
        <f>E151+E150+E149</f>
        <v>1544432</v>
      </c>
      <c r="F152" s="146"/>
      <c r="G152" s="138"/>
      <c r="H152" s="139"/>
      <c r="I152" s="25"/>
      <c r="J152" s="26"/>
    </row>
    <row r="153" spans="1:10" ht="15">
      <c r="A153" s="27">
        <v>75</v>
      </c>
      <c r="B153" s="28">
        <v>965</v>
      </c>
      <c r="C153" s="29" t="s">
        <v>67</v>
      </c>
      <c r="D153" s="29" t="s">
        <v>4</v>
      </c>
      <c r="E153" s="30">
        <v>257400</v>
      </c>
      <c r="F153" s="137">
        <v>965</v>
      </c>
      <c r="G153" s="138" t="s">
        <v>67</v>
      </c>
      <c r="H153" s="139" t="s">
        <v>4</v>
      </c>
      <c r="I153" s="31">
        <v>361</v>
      </c>
      <c r="J153" s="32"/>
    </row>
    <row r="154" spans="1:10" ht="15.75" thickBot="1">
      <c r="A154" s="15">
        <v>75</v>
      </c>
      <c r="B154" s="16">
        <v>965</v>
      </c>
      <c r="C154" s="17" t="s">
        <v>67</v>
      </c>
      <c r="D154" s="17" t="s">
        <v>5</v>
      </c>
      <c r="E154" s="33">
        <v>12706</v>
      </c>
      <c r="F154" s="137">
        <v>965</v>
      </c>
      <c r="G154" s="138" t="s">
        <v>67</v>
      </c>
      <c r="H154" s="139" t="s">
        <v>5</v>
      </c>
      <c r="I154" s="19">
        <v>1</v>
      </c>
      <c r="J154" s="20"/>
    </row>
    <row r="155" spans="1:10" ht="15.75" thickBot="1">
      <c r="A155" s="21"/>
      <c r="B155" s="22"/>
      <c r="C155" s="34" t="s">
        <v>112</v>
      </c>
      <c r="D155" s="23"/>
      <c r="E155" s="35">
        <f>E154+E153</f>
        <v>270106</v>
      </c>
      <c r="F155" s="146"/>
      <c r="G155" s="138"/>
      <c r="H155" s="139"/>
      <c r="I155" s="25"/>
      <c r="J155" s="26"/>
    </row>
    <row r="156" spans="1:10" ht="15">
      <c r="A156" s="27">
        <v>52</v>
      </c>
      <c r="B156" s="28">
        <v>3020</v>
      </c>
      <c r="C156" s="29" t="s">
        <v>68</v>
      </c>
      <c r="D156" s="29" t="s">
        <v>4</v>
      </c>
      <c r="E156" s="30">
        <v>58829</v>
      </c>
      <c r="F156" s="137">
        <v>3020</v>
      </c>
      <c r="G156" s="138" t="s">
        <v>68</v>
      </c>
      <c r="H156" s="139" t="s">
        <v>4</v>
      </c>
      <c r="I156" s="31">
        <v>139</v>
      </c>
      <c r="J156" s="32"/>
    </row>
    <row r="157" spans="1:10" ht="15.75" thickBot="1">
      <c r="A157" s="15">
        <v>52</v>
      </c>
      <c r="B157" s="16">
        <v>3020</v>
      </c>
      <c r="C157" s="17" t="s">
        <v>68</v>
      </c>
      <c r="D157" s="17" t="s">
        <v>5</v>
      </c>
      <c r="E157" s="33">
        <v>1316410</v>
      </c>
      <c r="F157" s="137">
        <v>3020</v>
      </c>
      <c r="G157" s="138" t="s">
        <v>68</v>
      </c>
      <c r="H157" s="139" t="s">
        <v>5</v>
      </c>
      <c r="I157" s="19">
        <v>2391</v>
      </c>
      <c r="J157" s="20">
        <v>985038</v>
      </c>
    </row>
    <row r="158" spans="1:10" ht="15.75" thickBot="1">
      <c r="A158" s="21"/>
      <c r="B158" s="22"/>
      <c r="C158" s="34" t="s">
        <v>112</v>
      </c>
      <c r="D158" s="23"/>
      <c r="E158" s="35">
        <f>E157+E156</f>
        <v>1375239</v>
      </c>
      <c r="F158" s="146"/>
      <c r="G158" s="138"/>
      <c r="H158" s="139"/>
      <c r="I158" s="25"/>
      <c r="J158" s="26"/>
    </row>
    <row r="159" spans="1:10" s="99" customFormat="1" ht="15">
      <c r="A159" s="93">
        <v>31</v>
      </c>
      <c r="B159" s="94">
        <v>934</v>
      </c>
      <c r="C159" s="95" t="s">
        <v>69</v>
      </c>
      <c r="D159" s="95" t="s">
        <v>11</v>
      </c>
      <c r="E159" s="96">
        <v>2405412</v>
      </c>
      <c r="F159" s="155">
        <v>934</v>
      </c>
      <c r="G159" s="156" t="s">
        <v>69</v>
      </c>
      <c r="H159" s="157" t="s">
        <v>11</v>
      </c>
      <c r="I159" s="97">
        <v>4483</v>
      </c>
      <c r="J159" s="98"/>
    </row>
    <row r="160" spans="1:10" s="99" customFormat="1" ht="15">
      <c r="A160" s="93">
        <v>31</v>
      </c>
      <c r="B160" s="94">
        <v>934</v>
      </c>
      <c r="C160" s="95" t="s">
        <v>69</v>
      </c>
      <c r="D160" s="95" t="s">
        <v>4</v>
      </c>
      <c r="E160" s="96">
        <v>12393530</v>
      </c>
      <c r="F160" s="155">
        <v>934</v>
      </c>
      <c r="G160" s="156" t="s">
        <v>69</v>
      </c>
      <c r="H160" s="157" t="s">
        <v>4</v>
      </c>
      <c r="I160" s="97">
        <v>23372</v>
      </c>
      <c r="J160" s="98"/>
    </row>
    <row r="161" spans="1:10" s="99" customFormat="1" ht="15.75" thickBot="1">
      <c r="A161" s="100">
        <v>31</v>
      </c>
      <c r="B161" s="101">
        <v>934</v>
      </c>
      <c r="C161" s="102" t="s">
        <v>69</v>
      </c>
      <c r="D161" s="102" t="s">
        <v>5</v>
      </c>
      <c r="E161" s="103">
        <v>21725926</v>
      </c>
      <c r="F161" s="155">
        <v>934</v>
      </c>
      <c r="G161" s="156" t="s">
        <v>69</v>
      </c>
      <c r="H161" s="157" t="s">
        <v>5</v>
      </c>
      <c r="I161" s="104">
        <v>40629</v>
      </c>
      <c r="J161" s="105">
        <v>10835768</v>
      </c>
    </row>
    <row r="162" spans="1:10" s="99" customFormat="1" ht="15.75" thickBot="1">
      <c r="A162" s="106"/>
      <c r="B162" s="107"/>
      <c r="C162" s="108" t="s">
        <v>112</v>
      </c>
      <c r="D162" s="109"/>
      <c r="E162" s="110">
        <f>E159+E160+E161</f>
        <v>36524868</v>
      </c>
      <c r="F162" s="158"/>
      <c r="G162" s="156"/>
      <c r="H162" s="157"/>
      <c r="I162" s="111"/>
      <c r="J162" s="112"/>
    </row>
    <row r="163" spans="1:10" ht="15">
      <c r="A163" s="27">
        <v>74</v>
      </c>
      <c r="B163" s="28">
        <v>4002</v>
      </c>
      <c r="C163" s="29" t="s">
        <v>70</v>
      </c>
      <c r="D163" s="29" t="s">
        <v>4</v>
      </c>
      <c r="E163" s="30">
        <v>359787</v>
      </c>
      <c r="F163" s="137">
        <v>4002</v>
      </c>
      <c r="G163" s="138" t="s">
        <v>70</v>
      </c>
      <c r="H163" s="139" t="s">
        <v>4</v>
      </c>
      <c r="I163" s="31">
        <v>883</v>
      </c>
      <c r="J163" s="32"/>
    </row>
    <row r="164" spans="1:10" ht="15.75" thickBot="1">
      <c r="A164" s="15">
        <v>74</v>
      </c>
      <c r="B164" s="16">
        <v>4002</v>
      </c>
      <c r="C164" s="17" t="s">
        <v>70</v>
      </c>
      <c r="D164" s="17" t="s">
        <v>5</v>
      </c>
      <c r="E164" s="33">
        <v>139461</v>
      </c>
      <c r="F164" s="137">
        <v>4002</v>
      </c>
      <c r="G164" s="138" t="s">
        <v>70</v>
      </c>
      <c r="H164" s="139" t="s">
        <v>5</v>
      </c>
      <c r="I164" s="19">
        <v>110</v>
      </c>
      <c r="J164" s="20">
        <v>708</v>
      </c>
    </row>
    <row r="165" spans="1:10" ht="15.75" thickBot="1">
      <c r="A165" s="21"/>
      <c r="B165" s="22"/>
      <c r="C165" s="34" t="s">
        <v>112</v>
      </c>
      <c r="D165" s="23"/>
      <c r="E165" s="35">
        <f>E164+E163</f>
        <v>499248</v>
      </c>
      <c r="F165" s="146"/>
      <c r="G165" s="138"/>
      <c r="H165" s="139"/>
      <c r="I165" s="25"/>
      <c r="J165" s="26"/>
    </row>
    <row r="166" spans="1:10" ht="15">
      <c r="A166" s="27">
        <v>71</v>
      </c>
      <c r="B166" s="28">
        <v>4003</v>
      </c>
      <c r="C166" s="29" t="s">
        <v>71</v>
      </c>
      <c r="D166" s="29" t="s">
        <v>4</v>
      </c>
      <c r="E166" s="30">
        <v>17</v>
      </c>
      <c r="F166" s="137">
        <v>4003</v>
      </c>
      <c r="G166" s="138" t="s">
        <v>71</v>
      </c>
      <c r="H166" s="139" t="s">
        <v>4</v>
      </c>
      <c r="I166" s="31">
        <v>72</v>
      </c>
      <c r="J166" s="32"/>
    </row>
    <row r="167" spans="1:10" ht="15.75" thickBot="1">
      <c r="A167" s="15">
        <v>71</v>
      </c>
      <c r="B167" s="16">
        <v>4003</v>
      </c>
      <c r="C167" s="17" t="s">
        <v>71</v>
      </c>
      <c r="D167" s="17" t="s">
        <v>5</v>
      </c>
      <c r="E167" s="33">
        <v>59876</v>
      </c>
      <c r="F167" s="137">
        <v>4003</v>
      </c>
      <c r="G167" s="138" t="s">
        <v>71</v>
      </c>
      <c r="H167" s="139" t="s">
        <v>5</v>
      </c>
      <c r="I167" s="19">
        <v>46</v>
      </c>
      <c r="J167" s="20">
        <v>44486</v>
      </c>
    </row>
    <row r="168" spans="1:10" ht="15.75" thickBot="1">
      <c r="A168" s="21"/>
      <c r="B168" s="22"/>
      <c r="C168" s="34" t="s">
        <v>112</v>
      </c>
      <c r="D168" s="23"/>
      <c r="E168" s="35">
        <f>E167+E166</f>
        <v>59893</v>
      </c>
      <c r="F168" s="146"/>
      <c r="G168" s="138"/>
      <c r="H168" s="139"/>
      <c r="I168" s="25"/>
      <c r="J168" s="26"/>
    </row>
    <row r="169" spans="1:10" ht="15">
      <c r="A169" s="27">
        <v>71</v>
      </c>
      <c r="B169" s="28">
        <v>9</v>
      </c>
      <c r="C169" s="29" t="s">
        <v>72</v>
      </c>
      <c r="D169" s="29" t="s">
        <v>11</v>
      </c>
      <c r="E169" s="30">
        <v>2452424</v>
      </c>
      <c r="F169" s="137">
        <v>9</v>
      </c>
      <c r="G169" s="138" t="s">
        <v>72</v>
      </c>
      <c r="H169" s="139" t="s">
        <v>11</v>
      </c>
      <c r="I169" s="31">
        <v>4759</v>
      </c>
      <c r="J169" s="32"/>
    </row>
    <row r="170" spans="1:10" ht="15">
      <c r="A170" s="9">
        <v>71</v>
      </c>
      <c r="B170" s="10">
        <v>9</v>
      </c>
      <c r="C170" s="11" t="s">
        <v>72</v>
      </c>
      <c r="D170" s="11" t="s">
        <v>4</v>
      </c>
      <c r="E170" s="12">
        <v>2356521</v>
      </c>
      <c r="F170" s="137">
        <v>9</v>
      </c>
      <c r="G170" s="138" t="s">
        <v>72</v>
      </c>
      <c r="H170" s="139" t="s">
        <v>4</v>
      </c>
      <c r="I170" s="13">
        <v>3964</v>
      </c>
      <c r="J170" s="14"/>
    </row>
    <row r="171" spans="1:10" ht="15.75" thickBot="1">
      <c r="A171" s="15">
        <v>71</v>
      </c>
      <c r="B171" s="16">
        <v>9</v>
      </c>
      <c r="C171" s="17" t="s">
        <v>72</v>
      </c>
      <c r="D171" s="17" t="s">
        <v>5</v>
      </c>
      <c r="E171" s="33">
        <v>0</v>
      </c>
      <c r="F171" s="137">
        <v>9</v>
      </c>
      <c r="G171" s="138" t="s">
        <v>72</v>
      </c>
      <c r="H171" s="139" t="s">
        <v>5</v>
      </c>
      <c r="I171" s="19">
        <v>37</v>
      </c>
      <c r="J171" s="20"/>
    </row>
    <row r="172" spans="1:10" ht="15.75" thickBot="1">
      <c r="A172" s="21"/>
      <c r="B172" s="22"/>
      <c r="C172" s="34" t="s">
        <v>112</v>
      </c>
      <c r="D172" s="23"/>
      <c r="E172" s="35">
        <f>E170+E169</f>
        <v>4808945</v>
      </c>
      <c r="F172" s="146"/>
      <c r="G172" s="138"/>
      <c r="H172" s="139"/>
      <c r="I172" s="25"/>
      <c r="J172" s="26"/>
    </row>
    <row r="173" spans="1:10" ht="15.75" thickBot="1">
      <c r="A173" s="21">
        <v>31</v>
      </c>
      <c r="B173" s="22">
        <v>2407</v>
      </c>
      <c r="C173" s="23" t="s">
        <v>73</v>
      </c>
      <c r="D173" s="23" t="s">
        <v>5</v>
      </c>
      <c r="E173" s="35">
        <v>51818</v>
      </c>
      <c r="F173" s="146">
        <v>2407</v>
      </c>
      <c r="G173" s="138" t="s">
        <v>73</v>
      </c>
      <c r="H173" s="139" t="s">
        <v>5</v>
      </c>
      <c r="I173" s="25">
        <v>115</v>
      </c>
      <c r="J173" s="26"/>
    </row>
    <row r="174" spans="1:10" ht="15">
      <c r="A174" s="27">
        <v>31</v>
      </c>
      <c r="B174" s="28">
        <v>2030</v>
      </c>
      <c r="C174" s="29" t="s">
        <v>74</v>
      </c>
      <c r="D174" s="29" t="s">
        <v>4</v>
      </c>
      <c r="E174" s="30">
        <v>116930</v>
      </c>
      <c r="F174" s="137">
        <v>2030</v>
      </c>
      <c r="G174" s="138" t="s">
        <v>74</v>
      </c>
      <c r="H174" s="139" t="s">
        <v>4</v>
      </c>
      <c r="I174" s="31">
        <v>187</v>
      </c>
      <c r="J174" s="32"/>
    </row>
    <row r="175" spans="1:10" ht="15.75" thickBot="1">
      <c r="A175" s="15">
        <v>31</v>
      </c>
      <c r="B175" s="16">
        <v>2030</v>
      </c>
      <c r="C175" s="17" t="s">
        <v>74</v>
      </c>
      <c r="D175" s="17" t="s">
        <v>5</v>
      </c>
      <c r="E175" s="33">
        <v>10006</v>
      </c>
      <c r="F175" s="137">
        <v>2030</v>
      </c>
      <c r="G175" s="138" t="s">
        <v>74</v>
      </c>
      <c r="H175" s="139" t="s">
        <v>5</v>
      </c>
      <c r="I175" s="19">
        <v>35</v>
      </c>
      <c r="J175" s="20"/>
    </row>
    <row r="176" spans="1:10" ht="15.75" thickBot="1">
      <c r="A176" s="21"/>
      <c r="B176" s="22"/>
      <c r="C176" s="34" t="s">
        <v>112</v>
      </c>
      <c r="D176" s="23"/>
      <c r="E176" s="35">
        <f>E175+E174</f>
        <v>126936</v>
      </c>
      <c r="F176" s="146"/>
      <c r="G176" s="138"/>
      <c r="H176" s="139"/>
      <c r="I176" s="25"/>
      <c r="J176" s="26"/>
    </row>
    <row r="177" spans="1:10" s="5" customFormat="1" ht="15.75" thickBot="1">
      <c r="A177" s="36">
        <v>31</v>
      </c>
      <c r="B177" s="37">
        <v>2518</v>
      </c>
      <c r="C177" s="38" t="s">
        <v>75</v>
      </c>
      <c r="D177" s="38" t="s">
        <v>9</v>
      </c>
      <c r="E177" s="39">
        <v>3312219</v>
      </c>
      <c r="F177" s="147">
        <v>2518</v>
      </c>
      <c r="G177" s="148" t="s">
        <v>75</v>
      </c>
      <c r="H177" s="149" t="s">
        <v>9</v>
      </c>
      <c r="I177" s="42">
        <v>5624</v>
      </c>
      <c r="J177" s="43"/>
    </row>
    <row r="178" spans="1:10" s="116" customFormat="1" ht="15.75" hidden="1" thickBot="1">
      <c r="A178" s="113">
        <v>31</v>
      </c>
      <c r="B178" s="114">
        <v>2518</v>
      </c>
      <c r="C178" s="115" t="s">
        <v>75</v>
      </c>
      <c r="D178" s="115" t="s">
        <v>4</v>
      </c>
      <c r="E178" s="159">
        <v>0</v>
      </c>
      <c r="F178" s="160">
        <v>2518</v>
      </c>
      <c r="G178" s="161" t="s">
        <v>75</v>
      </c>
      <c r="H178" s="162" t="s">
        <v>4</v>
      </c>
      <c r="I178" s="163">
        <v>0</v>
      </c>
      <c r="J178" s="164"/>
    </row>
    <row r="179" spans="1:10" ht="15.75" thickBot="1">
      <c r="A179" s="21"/>
      <c r="B179" s="22"/>
      <c r="C179" s="34" t="s">
        <v>112</v>
      </c>
      <c r="D179" s="23"/>
      <c r="E179" s="35">
        <f>E177+E178</f>
        <v>3312219</v>
      </c>
      <c r="F179" s="146"/>
      <c r="G179" s="138"/>
      <c r="H179" s="139"/>
      <c r="I179" s="25"/>
      <c r="J179" s="26"/>
    </row>
    <row r="180" spans="1:10" ht="15">
      <c r="A180" s="27">
        <v>74</v>
      </c>
      <c r="B180" s="28">
        <v>881</v>
      </c>
      <c r="C180" s="29" t="s">
        <v>76</v>
      </c>
      <c r="D180" s="29" t="s">
        <v>4</v>
      </c>
      <c r="E180" s="30">
        <v>43200</v>
      </c>
      <c r="F180" s="137">
        <v>881</v>
      </c>
      <c r="G180" s="138" t="s">
        <v>76</v>
      </c>
      <c r="H180" s="139" t="s">
        <v>4</v>
      </c>
      <c r="I180" s="31">
        <v>96</v>
      </c>
      <c r="J180" s="32"/>
    </row>
    <row r="181" spans="1:10" ht="15.75" thickBot="1">
      <c r="A181" s="15">
        <v>74</v>
      </c>
      <c r="B181" s="16">
        <v>881</v>
      </c>
      <c r="C181" s="17" t="s">
        <v>76</v>
      </c>
      <c r="D181" s="17" t="s">
        <v>5</v>
      </c>
      <c r="E181" s="33">
        <v>407443</v>
      </c>
      <c r="F181" s="137">
        <v>881</v>
      </c>
      <c r="G181" s="138" t="s">
        <v>76</v>
      </c>
      <c r="H181" s="139" t="s">
        <v>5</v>
      </c>
      <c r="I181" s="19">
        <v>653</v>
      </c>
      <c r="J181" s="20"/>
    </row>
    <row r="182" spans="1:10" ht="15.75" thickBot="1">
      <c r="A182" s="21"/>
      <c r="B182" s="22"/>
      <c r="C182" s="34" t="s">
        <v>112</v>
      </c>
      <c r="D182" s="23"/>
      <c r="E182" s="35">
        <f>E181+E180</f>
        <v>450643</v>
      </c>
      <c r="F182" s="146"/>
      <c r="G182" s="138"/>
      <c r="H182" s="139"/>
      <c r="I182" s="25"/>
      <c r="J182" s="26"/>
    </row>
    <row r="183" spans="1:10" ht="15">
      <c r="A183" s="27">
        <v>14</v>
      </c>
      <c r="B183" s="28">
        <v>2005</v>
      </c>
      <c r="C183" s="29" t="s">
        <v>77</v>
      </c>
      <c r="D183" s="29" t="s">
        <v>4</v>
      </c>
      <c r="E183" s="30">
        <v>184331</v>
      </c>
      <c r="F183" s="137">
        <v>2005</v>
      </c>
      <c r="G183" s="138" t="s">
        <v>77</v>
      </c>
      <c r="H183" s="139" t="s">
        <v>4</v>
      </c>
      <c r="I183" s="31">
        <v>126</v>
      </c>
      <c r="J183" s="32"/>
    </row>
    <row r="184" spans="1:10" ht="15.75" thickBot="1">
      <c r="A184" s="15">
        <v>14</v>
      </c>
      <c r="B184" s="16">
        <v>2005</v>
      </c>
      <c r="C184" s="17" t="s">
        <v>77</v>
      </c>
      <c r="D184" s="17" t="s">
        <v>5</v>
      </c>
      <c r="E184" s="33">
        <v>451577</v>
      </c>
      <c r="F184" s="137">
        <v>2005</v>
      </c>
      <c r="G184" s="138" t="s">
        <v>77</v>
      </c>
      <c r="H184" s="139" t="s">
        <v>5</v>
      </c>
      <c r="I184" s="19">
        <v>1268</v>
      </c>
      <c r="J184" s="20"/>
    </row>
    <row r="185" spans="1:10" ht="15.75" thickBot="1">
      <c r="A185" s="21"/>
      <c r="B185" s="22"/>
      <c r="C185" s="34" t="s">
        <v>112</v>
      </c>
      <c r="D185" s="23"/>
      <c r="E185" s="35">
        <f>E184+E183</f>
        <v>635908</v>
      </c>
      <c r="F185" s="146"/>
      <c r="G185" s="138"/>
      <c r="H185" s="139"/>
      <c r="I185" s="25"/>
      <c r="J185" s="26"/>
    </row>
    <row r="186" spans="1:10" ht="15">
      <c r="A186" s="27">
        <v>36</v>
      </c>
      <c r="B186" s="28">
        <v>999</v>
      </c>
      <c r="C186" s="29" t="s">
        <v>78</v>
      </c>
      <c r="D186" s="29" t="s">
        <v>4</v>
      </c>
      <c r="E186" s="30">
        <v>3398</v>
      </c>
      <c r="F186" s="137">
        <v>999</v>
      </c>
      <c r="G186" s="138" t="s">
        <v>78</v>
      </c>
      <c r="H186" s="139" t="s">
        <v>4</v>
      </c>
      <c r="I186" s="31">
        <v>7</v>
      </c>
      <c r="J186" s="32"/>
    </row>
    <row r="187" spans="1:10" ht="15.75" thickBot="1">
      <c r="A187" s="15">
        <v>36</v>
      </c>
      <c r="B187" s="16">
        <v>999</v>
      </c>
      <c r="C187" s="17" t="s">
        <v>78</v>
      </c>
      <c r="D187" s="17" t="s">
        <v>5</v>
      </c>
      <c r="E187" s="33">
        <v>1695604</v>
      </c>
      <c r="F187" s="137">
        <v>999</v>
      </c>
      <c r="G187" s="138" t="s">
        <v>78</v>
      </c>
      <c r="H187" s="139" t="s">
        <v>5</v>
      </c>
      <c r="I187" s="19">
        <v>2969</v>
      </c>
      <c r="J187" s="20">
        <v>840071</v>
      </c>
    </row>
    <row r="188" spans="1:10" ht="15.75" thickBot="1">
      <c r="A188" s="21"/>
      <c r="B188" s="22"/>
      <c r="C188" s="34" t="s">
        <v>112</v>
      </c>
      <c r="D188" s="23"/>
      <c r="E188" s="35">
        <f>E187+E186</f>
        <v>1699002</v>
      </c>
      <c r="F188" s="146"/>
      <c r="G188" s="138"/>
      <c r="H188" s="139"/>
      <c r="I188" s="25"/>
      <c r="J188" s="26"/>
    </row>
    <row r="189" spans="1:10" ht="15">
      <c r="A189" s="27">
        <v>34</v>
      </c>
      <c r="B189" s="28">
        <v>2353</v>
      </c>
      <c r="C189" s="29" t="s">
        <v>79</v>
      </c>
      <c r="D189" s="29" t="s">
        <v>11</v>
      </c>
      <c r="E189" s="30">
        <v>769891</v>
      </c>
      <c r="F189" s="137">
        <v>2353</v>
      </c>
      <c r="G189" s="138" t="s">
        <v>79</v>
      </c>
      <c r="H189" s="139" t="s">
        <v>11</v>
      </c>
      <c r="I189" s="31">
        <v>2806</v>
      </c>
      <c r="J189" s="32"/>
    </row>
    <row r="190" spans="1:10" ht="15">
      <c r="A190" s="9">
        <v>34</v>
      </c>
      <c r="B190" s="10">
        <v>2353</v>
      </c>
      <c r="C190" s="11" t="s">
        <v>79</v>
      </c>
      <c r="D190" s="11" t="s">
        <v>4</v>
      </c>
      <c r="E190" s="12">
        <v>1058189</v>
      </c>
      <c r="F190" s="137">
        <v>2353</v>
      </c>
      <c r="G190" s="138" t="s">
        <v>79</v>
      </c>
      <c r="H190" s="139" t="s">
        <v>4</v>
      </c>
      <c r="I190" s="13">
        <v>641</v>
      </c>
      <c r="J190" s="14"/>
    </row>
    <row r="191" spans="1:10" ht="15.75" thickBot="1">
      <c r="A191" s="15">
        <v>34</v>
      </c>
      <c r="B191" s="16">
        <v>2353</v>
      </c>
      <c r="C191" s="17" t="s">
        <v>79</v>
      </c>
      <c r="D191" s="17" t="s">
        <v>5</v>
      </c>
      <c r="E191" s="33">
        <v>66468</v>
      </c>
      <c r="F191" s="137">
        <v>2353</v>
      </c>
      <c r="G191" s="138" t="s">
        <v>79</v>
      </c>
      <c r="H191" s="139" t="s">
        <v>5</v>
      </c>
      <c r="I191" s="19">
        <v>5</v>
      </c>
      <c r="J191" s="20"/>
    </row>
    <row r="192" spans="1:10" ht="15.75" thickBot="1">
      <c r="A192" s="21"/>
      <c r="B192" s="22"/>
      <c r="C192" s="34" t="s">
        <v>112</v>
      </c>
      <c r="D192" s="23"/>
      <c r="E192" s="35">
        <f>E191+E190+E189</f>
        <v>1894548</v>
      </c>
      <c r="F192" s="146"/>
      <c r="G192" s="138"/>
      <c r="H192" s="139"/>
      <c r="I192" s="25"/>
      <c r="J192" s="26"/>
    </row>
    <row r="193" spans="1:10" ht="15">
      <c r="A193" s="27">
        <v>18</v>
      </c>
      <c r="B193" s="28">
        <v>4200</v>
      </c>
      <c r="C193" s="29" t="s">
        <v>80</v>
      </c>
      <c r="D193" s="29" t="s">
        <v>4</v>
      </c>
      <c r="E193" s="30">
        <v>3759226</v>
      </c>
      <c r="F193" s="137">
        <v>4200</v>
      </c>
      <c r="G193" s="138" t="s">
        <v>80</v>
      </c>
      <c r="H193" s="139" t="s">
        <v>4</v>
      </c>
      <c r="I193" s="31">
        <v>5835</v>
      </c>
      <c r="J193" s="32"/>
    </row>
    <row r="194" spans="1:10" ht="15.75" thickBot="1">
      <c r="A194" s="15">
        <v>18</v>
      </c>
      <c r="B194" s="16">
        <v>4200</v>
      </c>
      <c r="C194" s="17" t="s">
        <v>80</v>
      </c>
      <c r="D194" s="17" t="s">
        <v>5</v>
      </c>
      <c r="E194" s="33">
        <v>14029682</v>
      </c>
      <c r="F194" s="137">
        <v>4200</v>
      </c>
      <c r="G194" s="138" t="s">
        <v>80</v>
      </c>
      <c r="H194" s="139" t="s">
        <v>5</v>
      </c>
      <c r="I194" s="19">
        <v>25555</v>
      </c>
      <c r="J194" s="20">
        <v>9642971</v>
      </c>
    </row>
    <row r="195" spans="1:10" ht="15.75" thickBot="1">
      <c r="A195" s="21"/>
      <c r="B195" s="22"/>
      <c r="C195" s="34" t="s">
        <v>112</v>
      </c>
      <c r="D195" s="23"/>
      <c r="E195" s="35">
        <f>E194+E193</f>
        <v>17788908</v>
      </c>
      <c r="F195" s="146"/>
      <c r="G195" s="138"/>
      <c r="H195" s="139"/>
      <c r="I195" s="25"/>
      <c r="J195" s="26"/>
    </row>
    <row r="196" spans="1:10" ht="15.75" thickBot="1">
      <c r="A196" s="21">
        <v>11</v>
      </c>
      <c r="B196" s="22">
        <v>2302</v>
      </c>
      <c r="C196" s="23" t="s">
        <v>81</v>
      </c>
      <c r="D196" s="23" t="s">
        <v>5</v>
      </c>
      <c r="E196" s="35">
        <v>2998</v>
      </c>
      <c r="F196" s="146">
        <v>2302</v>
      </c>
      <c r="G196" s="138" t="s">
        <v>81</v>
      </c>
      <c r="H196" s="139" t="s">
        <v>5</v>
      </c>
      <c r="I196" s="26">
        <v>18</v>
      </c>
      <c r="J196" s="26"/>
    </row>
    <row r="197" spans="1:10" s="5" customFormat="1" ht="15">
      <c r="A197" s="36">
        <v>34</v>
      </c>
      <c r="B197" s="37">
        <v>989</v>
      </c>
      <c r="C197" s="38" t="s">
        <v>82</v>
      </c>
      <c r="D197" s="38" t="s">
        <v>9</v>
      </c>
      <c r="E197" s="39">
        <v>850943</v>
      </c>
      <c r="F197" s="147">
        <v>989</v>
      </c>
      <c r="G197" s="148" t="s">
        <v>82</v>
      </c>
      <c r="H197" s="149" t="s">
        <v>9</v>
      </c>
      <c r="I197" s="42">
        <v>1166</v>
      </c>
      <c r="J197" s="43"/>
    </row>
    <row r="198" spans="1:10" ht="15">
      <c r="A198" s="9">
        <v>34</v>
      </c>
      <c r="B198" s="10">
        <v>989</v>
      </c>
      <c r="C198" s="11" t="s">
        <v>82</v>
      </c>
      <c r="D198" s="11" t="s">
        <v>4</v>
      </c>
      <c r="E198" s="12">
        <v>904410</v>
      </c>
      <c r="F198" s="137">
        <v>989</v>
      </c>
      <c r="G198" s="138" t="s">
        <v>82</v>
      </c>
      <c r="H198" s="139" t="s">
        <v>4</v>
      </c>
      <c r="I198" s="13">
        <v>1320</v>
      </c>
      <c r="J198" s="14"/>
    </row>
    <row r="199" spans="1:10" ht="15.75" thickBot="1">
      <c r="A199" s="15">
        <v>34</v>
      </c>
      <c r="B199" s="16">
        <v>989</v>
      </c>
      <c r="C199" s="17" t="s">
        <v>82</v>
      </c>
      <c r="D199" s="17" t="s">
        <v>5</v>
      </c>
      <c r="E199" s="33">
        <v>24428</v>
      </c>
      <c r="F199" s="137">
        <v>989</v>
      </c>
      <c r="G199" s="138" t="s">
        <v>82</v>
      </c>
      <c r="H199" s="139" t="s">
        <v>5</v>
      </c>
      <c r="I199" s="19">
        <v>6</v>
      </c>
      <c r="J199" s="20"/>
    </row>
    <row r="200" spans="1:10" ht="15.75" thickBot="1">
      <c r="A200" s="21"/>
      <c r="B200" s="22"/>
      <c r="C200" s="34" t="s">
        <v>112</v>
      </c>
      <c r="D200" s="23"/>
      <c r="E200" s="35">
        <f>E199+E198+E197</f>
        <v>1779781</v>
      </c>
      <c r="F200" s="146"/>
      <c r="G200" s="138"/>
      <c r="H200" s="139"/>
      <c r="I200" s="25"/>
      <c r="J200" s="26"/>
    </row>
    <row r="201" spans="1:10" ht="15">
      <c r="A201" s="27">
        <v>34</v>
      </c>
      <c r="B201" s="28">
        <v>987</v>
      </c>
      <c r="C201" s="29" t="s">
        <v>83</v>
      </c>
      <c r="D201" s="29" t="s">
        <v>11</v>
      </c>
      <c r="E201" s="30">
        <v>771426</v>
      </c>
      <c r="F201" s="137">
        <v>987</v>
      </c>
      <c r="G201" s="138" t="s">
        <v>83</v>
      </c>
      <c r="H201" s="139" t="s">
        <v>11</v>
      </c>
      <c r="I201" s="31">
        <v>1249</v>
      </c>
      <c r="J201" s="32"/>
    </row>
    <row r="202" spans="1:10" ht="15.75" thickBot="1">
      <c r="A202" s="15">
        <v>34</v>
      </c>
      <c r="B202" s="16">
        <v>987</v>
      </c>
      <c r="C202" s="17" t="s">
        <v>83</v>
      </c>
      <c r="D202" s="17" t="s">
        <v>5</v>
      </c>
      <c r="E202" s="33">
        <v>52423</v>
      </c>
      <c r="F202" s="137">
        <v>987</v>
      </c>
      <c r="G202" s="138" t="s">
        <v>83</v>
      </c>
      <c r="H202" s="139" t="s">
        <v>4</v>
      </c>
      <c r="I202" s="19">
        <v>79</v>
      </c>
      <c r="J202" s="20"/>
    </row>
    <row r="203" spans="1:10" ht="15.75" thickBot="1">
      <c r="A203" s="21"/>
      <c r="B203" s="22"/>
      <c r="C203" s="34" t="s">
        <v>112</v>
      </c>
      <c r="D203" s="23"/>
      <c r="E203" s="35">
        <f>E202+E201</f>
        <v>823849</v>
      </c>
      <c r="F203" s="146"/>
      <c r="G203" s="138"/>
      <c r="H203" s="139"/>
      <c r="I203" s="25"/>
      <c r="J203" s="26"/>
    </row>
    <row r="204" spans="1:10" ht="15.75" thickBot="1">
      <c r="A204" s="21">
        <v>13</v>
      </c>
      <c r="B204" s="22">
        <v>4009</v>
      </c>
      <c r="C204" s="23" t="s">
        <v>85</v>
      </c>
      <c r="D204" s="23" t="s">
        <v>5</v>
      </c>
      <c r="E204" s="35">
        <v>33623</v>
      </c>
      <c r="F204" s="146">
        <v>939</v>
      </c>
      <c r="G204" s="138" t="s">
        <v>84</v>
      </c>
      <c r="H204" s="139" t="s">
        <v>5</v>
      </c>
      <c r="I204" s="25">
        <v>68</v>
      </c>
      <c r="J204" s="26"/>
    </row>
    <row r="205" spans="1:10" ht="15">
      <c r="A205" s="27">
        <v>34</v>
      </c>
      <c r="B205" s="28">
        <v>2341</v>
      </c>
      <c r="C205" s="29" t="s">
        <v>86</v>
      </c>
      <c r="D205" s="29" t="s">
        <v>4</v>
      </c>
      <c r="E205" s="30">
        <v>1427595</v>
      </c>
      <c r="F205" s="137">
        <v>4009</v>
      </c>
      <c r="G205" s="138" t="s">
        <v>85</v>
      </c>
      <c r="H205" s="139" t="s">
        <v>5</v>
      </c>
      <c r="I205" s="31">
        <v>2776</v>
      </c>
      <c r="J205" s="32"/>
    </row>
    <row r="206" spans="1:10" ht="15.75" thickBot="1">
      <c r="A206" s="15">
        <v>34</v>
      </c>
      <c r="B206" s="16">
        <v>2341</v>
      </c>
      <c r="C206" s="17" t="s">
        <v>86</v>
      </c>
      <c r="D206" s="17" t="s">
        <v>5</v>
      </c>
      <c r="E206" s="33">
        <v>600123</v>
      </c>
      <c r="F206" s="137">
        <v>2341</v>
      </c>
      <c r="G206" s="138" t="s">
        <v>86</v>
      </c>
      <c r="H206" s="139" t="s">
        <v>4</v>
      </c>
      <c r="I206" s="19">
        <v>1078</v>
      </c>
      <c r="J206" s="20"/>
    </row>
    <row r="207" spans="1:10" ht="15.75" thickBot="1">
      <c r="A207" s="21"/>
      <c r="B207" s="22"/>
      <c r="C207" s="34" t="s">
        <v>112</v>
      </c>
      <c r="D207" s="23"/>
      <c r="E207" s="35">
        <f>E205+E206</f>
        <v>2027718</v>
      </c>
      <c r="F207" s="146"/>
      <c r="G207" s="138"/>
      <c r="H207" s="139"/>
      <c r="I207" s="25"/>
      <c r="J207" s="26"/>
    </row>
    <row r="208" spans="1:10" ht="30.75" thickBot="1">
      <c r="A208" s="21">
        <v>94</v>
      </c>
      <c r="B208" s="22">
        <v>4007</v>
      </c>
      <c r="C208" s="23" t="s">
        <v>89</v>
      </c>
      <c r="D208" s="23" t="s">
        <v>4</v>
      </c>
      <c r="E208" s="35">
        <v>359691</v>
      </c>
      <c r="F208" s="146" t="s">
        <v>87</v>
      </c>
      <c r="G208" s="138" t="s">
        <v>88</v>
      </c>
      <c r="H208" s="139" t="s">
        <v>5</v>
      </c>
      <c r="I208" s="25">
        <v>623</v>
      </c>
      <c r="J208" s="26"/>
    </row>
    <row r="209" spans="1:10" s="5" customFormat="1" ht="15">
      <c r="A209" s="68">
        <v>75</v>
      </c>
      <c r="B209" s="40">
        <v>4001</v>
      </c>
      <c r="C209" s="41" t="s">
        <v>90</v>
      </c>
      <c r="D209" s="41" t="s">
        <v>9</v>
      </c>
      <c r="E209" s="69">
        <v>1101840</v>
      </c>
      <c r="F209" s="147">
        <v>4007</v>
      </c>
      <c r="G209" s="148" t="s">
        <v>89</v>
      </c>
      <c r="H209" s="149" t="s">
        <v>5</v>
      </c>
      <c r="I209" s="70">
        <v>1934</v>
      </c>
      <c r="J209" s="71"/>
    </row>
    <row r="210" spans="1:10" ht="15.75" thickBot="1">
      <c r="A210" s="9">
        <v>75</v>
      </c>
      <c r="B210" s="10">
        <v>4001</v>
      </c>
      <c r="C210" s="11" t="s">
        <v>90</v>
      </c>
      <c r="D210" s="11" t="s">
        <v>4</v>
      </c>
      <c r="E210" s="12">
        <v>4357317</v>
      </c>
      <c r="F210" s="137">
        <v>4001</v>
      </c>
      <c r="G210" s="138" t="s">
        <v>90</v>
      </c>
      <c r="H210" s="139" t="s">
        <v>9</v>
      </c>
      <c r="I210" s="13">
        <v>8071</v>
      </c>
      <c r="J210" s="14"/>
    </row>
    <row r="211" spans="1:10" s="116" customFormat="1" ht="15.75" hidden="1" thickBot="1">
      <c r="A211" s="113">
        <v>75</v>
      </c>
      <c r="B211" s="114">
        <v>4001</v>
      </c>
      <c r="C211" s="115" t="s">
        <v>90</v>
      </c>
      <c r="D211" s="115" t="s">
        <v>5</v>
      </c>
      <c r="E211" s="159">
        <v>0</v>
      </c>
      <c r="F211" s="160">
        <v>4001</v>
      </c>
      <c r="G211" s="161" t="s">
        <v>90</v>
      </c>
      <c r="H211" s="162" t="s">
        <v>4</v>
      </c>
      <c r="I211" s="163">
        <v>0</v>
      </c>
      <c r="J211" s="164"/>
    </row>
    <row r="212" spans="1:10" ht="15.75" thickBot="1">
      <c r="A212" s="21"/>
      <c r="B212" s="22"/>
      <c r="C212" s="34" t="s">
        <v>112</v>
      </c>
      <c r="D212" s="23"/>
      <c r="E212" s="35">
        <f>E210+E209</f>
        <v>5459157</v>
      </c>
      <c r="F212" s="146"/>
      <c r="G212" s="138"/>
      <c r="H212" s="139"/>
      <c r="I212" s="25"/>
      <c r="J212" s="26"/>
    </row>
    <row r="213" spans="1:10" ht="15.75" thickBot="1">
      <c r="A213" s="21">
        <v>31</v>
      </c>
      <c r="B213" s="22">
        <v>2409</v>
      </c>
      <c r="C213" s="23" t="s">
        <v>91</v>
      </c>
      <c r="D213" s="23" t="s">
        <v>4</v>
      </c>
      <c r="E213" s="35">
        <v>99500</v>
      </c>
      <c r="F213" s="146">
        <v>4001</v>
      </c>
      <c r="G213" s="138" t="s">
        <v>90</v>
      </c>
      <c r="H213" s="139" t="s">
        <v>5</v>
      </c>
      <c r="I213" s="25">
        <v>215</v>
      </c>
      <c r="J213" s="26"/>
    </row>
    <row r="214" spans="1:10" s="5" customFormat="1" ht="15">
      <c r="A214" s="36">
        <v>76</v>
      </c>
      <c r="B214" s="37">
        <v>164</v>
      </c>
      <c r="C214" s="38" t="s">
        <v>92</v>
      </c>
      <c r="D214" s="38" t="s">
        <v>9</v>
      </c>
      <c r="E214" s="39">
        <v>50768601</v>
      </c>
      <c r="F214" s="147">
        <v>2409</v>
      </c>
      <c r="G214" s="148" t="s">
        <v>91</v>
      </c>
      <c r="H214" s="149" t="s">
        <v>4</v>
      </c>
      <c r="I214" s="42">
        <v>77621</v>
      </c>
      <c r="J214" s="43"/>
    </row>
    <row r="215" spans="1:10" ht="15">
      <c r="A215" s="9">
        <v>76</v>
      </c>
      <c r="B215" s="10">
        <v>164</v>
      </c>
      <c r="C215" s="11" t="s">
        <v>92</v>
      </c>
      <c r="D215" s="11" t="s">
        <v>11</v>
      </c>
      <c r="E215" s="12">
        <v>15938502</v>
      </c>
      <c r="F215" s="137">
        <v>164</v>
      </c>
      <c r="G215" s="138" t="s">
        <v>92</v>
      </c>
      <c r="H215" s="139" t="s">
        <v>9</v>
      </c>
      <c r="I215" s="13">
        <v>24051</v>
      </c>
      <c r="J215" s="14"/>
    </row>
    <row r="216" spans="1:10" ht="15">
      <c r="A216" s="9">
        <v>76</v>
      </c>
      <c r="B216" s="10">
        <v>164</v>
      </c>
      <c r="C216" s="11" t="s">
        <v>92</v>
      </c>
      <c r="D216" s="11" t="s">
        <v>4</v>
      </c>
      <c r="E216" s="12">
        <v>1247650</v>
      </c>
      <c r="F216" s="137">
        <v>164</v>
      </c>
      <c r="G216" s="138" t="s">
        <v>92</v>
      </c>
      <c r="H216" s="139" t="s">
        <v>11</v>
      </c>
      <c r="I216" s="13">
        <v>1949</v>
      </c>
      <c r="J216" s="14"/>
    </row>
    <row r="217" spans="1:10" ht="15.75" thickBot="1">
      <c r="A217" s="15">
        <v>76</v>
      </c>
      <c r="B217" s="16">
        <v>164</v>
      </c>
      <c r="C217" s="17" t="s">
        <v>92</v>
      </c>
      <c r="D217" s="17" t="s">
        <v>5</v>
      </c>
      <c r="E217" s="33">
        <v>3509</v>
      </c>
      <c r="F217" s="137">
        <v>164</v>
      </c>
      <c r="G217" s="138" t="s">
        <v>92</v>
      </c>
      <c r="H217" s="139" t="s">
        <v>4</v>
      </c>
      <c r="I217" s="19">
        <v>3</v>
      </c>
      <c r="J217" s="20"/>
    </row>
    <row r="218" spans="1:10" ht="15.75" thickBot="1">
      <c r="A218" s="21"/>
      <c r="B218" s="22"/>
      <c r="C218" s="34" t="s">
        <v>112</v>
      </c>
      <c r="D218" s="23"/>
      <c r="E218" s="35">
        <f>E217+E216+E215+E214</f>
        <v>67958262</v>
      </c>
      <c r="F218" s="146"/>
      <c r="G218" s="138"/>
      <c r="H218" s="139"/>
      <c r="I218" s="25"/>
      <c r="J218" s="26"/>
    </row>
    <row r="219" spans="1:10" s="5" customFormat="1" ht="15">
      <c r="A219" s="36">
        <v>31</v>
      </c>
      <c r="B219" s="37">
        <v>2367</v>
      </c>
      <c r="C219" s="38" t="s">
        <v>93</v>
      </c>
      <c r="D219" s="38" t="s">
        <v>9</v>
      </c>
      <c r="E219" s="39">
        <v>292600</v>
      </c>
      <c r="F219" s="147">
        <v>164</v>
      </c>
      <c r="G219" s="148" t="s">
        <v>92</v>
      </c>
      <c r="H219" s="149" t="s">
        <v>5</v>
      </c>
      <c r="I219" s="42">
        <v>400</v>
      </c>
      <c r="J219" s="43"/>
    </row>
    <row r="220" spans="1:10" ht="15.75" thickBot="1">
      <c r="A220" s="9">
        <v>31</v>
      </c>
      <c r="B220" s="10">
        <v>2367</v>
      </c>
      <c r="C220" s="11" t="s">
        <v>93</v>
      </c>
      <c r="D220" s="11" t="s">
        <v>4</v>
      </c>
      <c r="E220" s="12">
        <v>4392</v>
      </c>
      <c r="F220" s="137">
        <v>2367</v>
      </c>
      <c r="G220" s="138" t="s">
        <v>93</v>
      </c>
      <c r="H220" s="139" t="s">
        <v>9</v>
      </c>
      <c r="I220" s="13">
        <v>8</v>
      </c>
      <c r="J220" s="14"/>
    </row>
    <row r="221" spans="1:10" s="116" customFormat="1" ht="15.75" hidden="1" thickBot="1">
      <c r="A221" s="113">
        <v>31</v>
      </c>
      <c r="B221" s="114">
        <v>2367</v>
      </c>
      <c r="C221" s="115" t="s">
        <v>93</v>
      </c>
      <c r="D221" s="115" t="s">
        <v>5</v>
      </c>
      <c r="E221" s="159">
        <v>0</v>
      </c>
      <c r="F221" s="160">
        <v>2367</v>
      </c>
      <c r="G221" s="161" t="s">
        <v>93</v>
      </c>
      <c r="H221" s="162" t="s">
        <v>4</v>
      </c>
      <c r="I221" s="163">
        <v>0</v>
      </c>
      <c r="J221" s="164"/>
    </row>
    <row r="222" spans="1:10" ht="15.75" thickBot="1">
      <c r="A222" s="21"/>
      <c r="B222" s="22"/>
      <c r="C222" s="34" t="s">
        <v>112</v>
      </c>
      <c r="D222" s="23"/>
      <c r="E222" s="35">
        <f>E221+E220+E219</f>
        <v>296992</v>
      </c>
      <c r="F222" s="146"/>
      <c r="G222" s="138"/>
      <c r="H222" s="139"/>
      <c r="I222" s="25"/>
      <c r="J222" s="26"/>
    </row>
    <row r="223" spans="1:10" s="5" customFormat="1" ht="15">
      <c r="A223" s="36">
        <v>36</v>
      </c>
      <c r="B223" s="37">
        <v>2001</v>
      </c>
      <c r="C223" s="38" t="s">
        <v>94</v>
      </c>
      <c r="D223" s="38" t="s">
        <v>9</v>
      </c>
      <c r="E223" s="39">
        <v>2067806</v>
      </c>
      <c r="F223" s="147">
        <v>2367</v>
      </c>
      <c r="G223" s="148" t="s">
        <v>93</v>
      </c>
      <c r="H223" s="149" t="s">
        <v>5</v>
      </c>
      <c r="I223" s="42">
        <v>2511</v>
      </c>
      <c r="J223" s="43"/>
    </row>
    <row r="224" spans="1:10" ht="15">
      <c r="A224" s="9">
        <v>36</v>
      </c>
      <c r="B224" s="10">
        <v>2001</v>
      </c>
      <c r="C224" s="11" t="s">
        <v>94</v>
      </c>
      <c r="D224" s="11" t="s">
        <v>4</v>
      </c>
      <c r="E224" s="12">
        <v>39365</v>
      </c>
      <c r="F224" s="137">
        <v>2001</v>
      </c>
      <c r="G224" s="138" t="s">
        <v>94</v>
      </c>
      <c r="H224" s="139" t="s">
        <v>9</v>
      </c>
      <c r="I224" s="13">
        <v>429</v>
      </c>
      <c r="J224" s="14"/>
    </row>
    <row r="225" spans="1:10" ht="15.75" thickBot="1">
      <c r="A225" s="15">
        <v>36</v>
      </c>
      <c r="B225" s="16">
        <v>2001</v>
      </c>
      <c r="C225" s="17" t="s">
        <v>94</v>
      </c>
      <c r="D225" s="17" t="s">
        <v>5</v>
      </c>
      <c r="E225" s="33">
        <v>62831</v>
      </c>
      <c r="F225" s="137">
        <v>2001</v>
      </c>
      <c r="G225" s="138" t="s">
        <v>94</v>
      </c>
      <c r="H225" s="139" t="s">
        <v>4</v>
      </c>
      <c r="I225" s="19">
        <v>107</v>
      </c>
      <c r="J225" s="20">
        <v>2697</v>
      </c>
    </row>
    <row r="226" spans="1:10" ht="15.75" thickBot="1">
      <c r="A226" s="21"/>
      <c r="B226" s="22"/>
      <c r="C226" s="34" t="s">
        <v>112</v>
      </c>
      <c r="D226" s="23"/>
      <c r="E226" s="35">
        <f>E223+E224+E225</f>
        <v>2170002</v>
      </c>
      <c r="F226" s="146"/>
      <c r="G226" s="138"/>
      <c r="H226" s="139"/>
      <c r="I226" s="25"/>
      <c r="J226" s="26"/>
    </row>
    <row r="227" spans="1:10" ht="15">
      <c r="A227" s="27">
        <v>13</v>
      </c>
      <c r="B227" s="28">
        <v>948</v>
      </c>
      <c r="C227" s="29" t="s">
        <v>95</v>
      </c>
      <c r="D227" s="29" t="s">
        <v>4</v>
      </c>
      <c r="E227" s="30">
        <v>2414610</v>
      </c>
      <c r="F227" s="137">
        <v>2001</v>
      </c>
      <c r="G227" s="138" t="s">
        <v>94</v>
      </c>
      <c r="H227" s="139" t="s">
        <v>5</v>
      </c>
      <c r="I227" s="31">
        <v>3864</v>
      </c>
      <c r="J227" s="32"/>
    </row>
    <row r="228" spans="1:10" ht="15.75" thickBot="1">
      <c r="A228" s="15">
        <v>13</v>
      </c>
      <c r="B228" s="16">
        <v>948</v>
      </c>
      <c r="C228" s="17" t="s">
        <v>95</v>
      </c>
      <c r="D228" s="17" t="s">
        <v>5</v>
      </c>
      <c r="E228" s="33">
        <v>1897789</v>
      </c>
      <c r="F228" s="137">
        <v>948</v>
      </c>
      <c r="G228" s="138" t="s">
        <v>95</v>
      </c>
      <c r="H228" s="139" t="s">
        <v>4</v>
      </c>
      <c r="I228" s="19">
        <v>2918</v>
      </c>
      <c r="J228" s="20"/>
    </row>
    <row r="229" spans="1:10" ht="15.75" thickBot="1">
      <c r="A229" s="21"/>
      <c r="B229" s="22"/>
      <c r="C229" s="34" t="s">
        <v>112</v>
      </c>
      <c r="D229" s="23"/>
      <c r="E229" s="35">
        <f>E228+E227</f>
        <v>4312399</v>
      </c>
      <c r="F229" s="146"/>
      <c r="G229" s="138"/>
      <c r="H229" s="139"/>
      <c r="I229" s="25"/>
      <c r="J229" s="26"/>
    </row>
    <row r="230" spans="1:10" ht="15">
      <c r="A230" s="27">
        <v>31</v>
      </c>
      <c r="B230" s="28" t="s">
        <v>96</v>
      </c>
      <c r="C230" s="29" t="s">
        <v>97</v>
      </c>
      <c r="D230" s="29" t="s">
        <v>4</v>
      </c>
      <c r="E230" s="30">
        <v>393729</v>
      </c>
      <c r="F230" s="137">
        <v>948</v>
      </c>
      <c r="G230" s="138" t="s">
        <v>95</v>
      </c>
      <c r="H230" s="139" t="s">
        <v>5</v>
      </c>
      <c r="I230" s="31">
        <v>918</v>
      </c>
      <c r="J230" s="32"/>
    </row>
    <row r="231" spans="1:10" ht="16.5" customHeight="1" thickBot="1">
      <c r="A231" s="15">
        <v>31</v>
      </c>
      <c r="B231" s="16" t="s">
        <v>96</v>
      </c>
      <c r="C231" s="17" t="s">
        <v>97</v>
      </c>
      <c r="D231" s="17" t="s">
        <v>5</v>
      </c>
      <c r="E231" s="33">
        <v>210691</v>
      </c>
      <c r="F231" s="137" t="s">
        <v>96</v>
      </c>
      <c r="G231" s="138" t="s">
        <v>97</v>
      </c>
      <c r="H231" s="139" t="s">
        <v>4</v>
      </c>
      <c r="I231" s="19">
        <v>972</v>
      </c>
      <c r="J231" s="20"/>
    </row>
    <row r="232" spans="1:10" ht="15.75" thickBot="1">
      <c r="A232" s="21"/>
      <c r="B232" s="22"/>
      <c r="C232" s="34" t="s">
        <v>112</v>
      </c>
      <c r="D232" s="23"/>
      <c r="E232" s="35">
        <f>E231+E230</f>
        <v>604420</v>
      </c>
      <c r="F232" s="146"/>
      <c r="G232" s="138"/>
      <c r="H232" s="139"/>
      <c r="I232" s="25"/>
      <c r="J232" s="26"/>
    </row>
    <row r="233" spans="1:10" s="5" customFormat="1" ht="19.5" customHeight="1">
      <c r="A233" s="36">
        <v>34</v>
      </c>
      <c r="B233" s="37">
        <v>921</v>
      </c>
      <c r="C233" s="38" t="s">
        <v>98</v>
      </c>
      <c r="D233" s="38" t="s">
        <v>9</v>
      </c>
      <c r="E233" s="39">
        <v>15914740</v>
      </c>
      <c r="F233" s="147" t="s">
        <v>96</v>
      </c>
      <c r="G233" s="148" t="s">
        <v>97</v>
      </c>
      <c r="H233" s="149" t="s">
        <v>5</v>
      </c>
      <c r="I233" s="42">
        <v>25484</v>
      </c>
      <c r="J233" s="43"/>
    </row>
    <row r="234" spans="1:10" ht="15">
      <c r="A234" s="9">
        <v>34</v>
      </c>
      <c r="B234" s="10">
        <v>921</v>
      </c>
      <c r="C234" s="11" t="s">
        <v>98</v>
      </c>
      <c r="D234" s="11" t="s">
        <v>11</v>
      </c>
      <c r="E234" s="12">
        <v>870748</v>
      </c>
      <c r="F234" s="137">
        <v>921</v>
      </c>
      <c r="G234" s="138" t="s">
        <v>98</v>
      </c>
      <c r="H234" s="139" t="s">
        <v>9</v>
      </c>
      <c r="I234" s="13">
        <v>1347</v>
      </c>
      <c r="J234" s="14"/>
    </row>
    <row r="235" spans="1:10" ht="15">
      <c r="A235" s="9">
        <v>34</v>
      </c>
      <c r="B235" s="10">
        <v>921</v>
      </c>
      <c r="C235" s="11" t="s">
        <v>98</v>
      </c>
      <c r="D235" s="11" t="s">
        <v>4</v>
      </c>
      <c r="E235" s="12">
        <v>1089128</v>
      </c>
      <c r="F235" s="137">
        <v>921</v>
      </c>
      <c r="G235" s="138" t="s">
        <v>98</v>
      </c>
      <c r="H235" s="139" t="s">
        <v>11</v>
      </c>
      <c r="I235" s="13">
        <v>1628</v>
      </c>
      <c r="J235" s="14"/>
    </row>
    <row r="236" spans="1:10" ht="15.75" thickBot="1">
      <c r="A236" s="15">
        <v>34</v>
      </c>
      <c r="B236" s="16">
        <v>921</v>
      </c>
      <c r="C236" s="17" t="s">
        <v>98</v>
      </c>
      <c r="D236" s="17" t="s">
        <v>5</v>
      </c>
      <c r="E236" s="33">
        <v>186719</v>
      </c>
      <c r="F236" s="137">
        <v>921</v>
      </c>
      <c r="G236" s="138" t="s">
        <v>98</v>
      </c>
      <c r="H236" s="139" t="s">
        <v>4</v>
      </c>
      <c r="I236" s="19">
        <v>154</v>
      </c>
      <c r="J236" s="20"/>
    </row>
    <row r="237" spans="1:10" ht="15.75" thickBot="1">
      <c r="A237" s="21"/>
      <c r="B237" s="22"/>
      <c r="C237" s="34" t="s">
        <v>112</v>
      </c>
      <c r="D237" s="23"/>
      <c r="E237" s="35">
        <f>E236+E235+E234+E233</f>
        <v>18061335</v>
      </c>
      <c r="F237" s="146"/>
      <c r="G237" s="138"/>
      <c r="H237" s="139"/>
      <c r="I237" s="25"/>
      <c r="J237" s="26"/>
    </row>
    <row r="238" spans="1:10" s="5" customFormat="1" ht="15">
      <c r="A238" s="36">
        <v>75</v>
      </c>
      <c r="B238" s="37">
        <v>146</v>
      </c>
      <c r="C238" s="38" t="s">
        <v>99</v>
      </c>
      <c r="D238" s="38" t="s">
        <v>9</v>
      </c>
      <c r="E238" s="39">
        <v>5005440</v>
      </c>
      <c r="F238" s="147">
        <v>921</v>
      </c>
      <c r="G238" s="148" t="s">
        <v>98</v>
      </c>
      <c r="H238" s="149" t="s">
        <v>5</v>
      </c>
      <c r="I238" s="42">
        <v>11199</v>
      </c>
      <c r="J238" s="43"/>
    </row>
    <row r="239" spans="1:10" ht="15">
      <c r="A239" s="9">
        <v>75</v>
      </c>
      <c r="B239" s="10">
        <v>146</v>
      </c>
      <c r="C239" s="11" t="s">
        <v>99</v>
      </c>
      <c r="D239" s="11" t="s">
        <v>11</v>
      </c>
      <c r="E239" s="12">
        <v>154617</v>
      </c>
      <c r="F239" s="137">
        <v>146</v>
      </c>
      <c r="G239" s="138" t="s">
        <v>99</v>
      </c>
      <c r="H239" s="139" t="s">
        <v>9</v>
      </c>
      <c r="I239" s="13">
        <v>302</v>
      </c>
      <c r="J239" s="14"/>
    </row>
    <row r="240" spans="1:10" ht="15">
      <c r="A240" s="9">
        <v>75</v>
      </c>
      <c r="B240" s="10">
        <v>146</v>
      </c>
      <c r="C240" s="11" t="s">
        <v>99</v>
      </c>
      <c r="D240" s="11" t="s">
        <v>4</v>
      </c>
      <c r="E240" s="12">
        <v>758870</v>
      </c>
      <c r="F240" s="137">
        <v>146</v>
      </c>
      <c r="G240" s="138" t="s">
        <v>99</v>
      </c>
      <c r="H240" s="139" t="s">
        <v>11</v>
      </c>
      <c r="I240" s="13">
        <v>1883</v>
      </c>
      <c r="J240" s="14"/>
    </row>
    <row r="241" spans="1:10" ht="15.75" thickBot="1">
      <c r="A241" s="15">
        <v>75</v>
      </c>
      <c r="B241" s="16">
        <v>146</v>
      </c>
      <c r="C241" s="17" t="s">
        <v>99</v>
      </c>
      <c r="D241" s="17" t="s">
        <v>5</v>
      </c>
      <c r="E241" s="33">
        <v>66036</v>
      </c>
      <c r="F241" s="137">
        <v>146</v>
      </c>
      <c r="G241" s="138" t="s">
        <v>99</v>
      </c>
      <c r="H241" s="139" t="s">
        <v>4</v>
      </c>
      <c r="I241" s="19">
        <v>157</v>
      </c>
      <c r="J241" s="20"/>
    </row>
    <row r="242" spans="1:10" ht="15.75" thickBot="1">
      <c r="A242" s="21"/>
      <c r="B242" s="22"/>
      <c r="C242" s="34" t="s">
        <v>112</v>
      </c>
      <c r="D242" s="23"/>
      <c r="E242" s="35">
        <f>E238+E239+E240+E241</f>
        <v>5984963</v>
      </c>
      <c r="F242" s="146"/>
      <c r="G242" s="138"/>
      <c r="H242" s="139"/>
      <c r="I242" s="25"/>
      <c r="J242" s="26"/>
    </row>
    <row r="243" spans="1:10" ht="15.75" hidden="1" thickBot="1">
      <c r="A243" s="27">
        <v>31</v>
      </c>
      <c r="B243" s="28">
        <v>954</v>
      </c>
      <c r="C243" s="29" t="s">
        <v>100</v>
      </c>
      <c r="D243" s="29" t="s">
        <v>4</v>
      </c>
      <c r="E243" s="30">
        <v>0</v>
      </c>
      <c r="F243" s="137">
        <v>146</v>
      </c>
      <c r="G243" s="138" t="s">
        <v>99</v>
      </c>
      <c r="H243" s="139" t="s">
        <v>5</v>
      </c>
      <c r="I243" s="31"/>
      <c r="J243" s="32"/>
    </row>
    <row r="244" spans="1:10" ht="15.75" hidden="1" thickBot="1">
      <c r="A244" s="15">
        <v>31</v>
      </c>
      <c r="B244" s="16">
        <v>954</v>
      </c>
      <c r="C244" s="17" t="s">
        <v>100</v>
      </c>
      <c r="D244" s="17" t="s">
        <v>5</v>
      </c>
      <c r="E244" s="33">
        <v>0</v>
      </c>
      <c r="F244" s="137">
        <v>954</v>
      </c>
      <c r="G244" s="138" t="s">
        <v>100</v>
      </c>
      <c r="H244" s="139" t="s">
        <v>4</v>
      </c>
      <c r="I244" s="19"/>
      <c r="J244" s="20"/>
    </row>
    <row r="245" spans="1:10" s="5" customFormat="1" ht="15.75" thickBot="1">
      <c r="A245" s="117">
        <v>32</v>
      </c>
      <c r="B245" s="118">
        <v>126</v>
      </c>
      <c r="C245" s="119" t="s">
        <v>101</v>
      </c>
      <c r="D245" s="119" t="s">
        <v>9</v>
      </c>
      <c r="E245" s="120">
        <v>2022955</v>
      </c>
      <c r="F245" s="165">
        <v>954</v>
      </c>
      <c r="G245" s="148" t="s">
        <v>100</v>
      </c>
      <c r="H245" s="149" t="s">
        <v>5</v>
      </c>
      <c r="I245" s="121">
        <v>3339</v>
      </c>
      <c r="J245" s="122"/>
    </row>
    <row r="246" spans="1:10" ht="15">
      <c r="A246" s="27">
        <v>13</v>
      </c>
      <c r="B246" s="28">
        <v>2303</v>
      </c>
      <c r="C246" s="29" t="s">
        <v>102</v>
      </c>
      <c r="D246" s="29" t="s">
        <v>4</v>
      </c>
      <c r="E246" s="30">
        <v>17874</v>
      </c>
      <c r="F246" s="137">
        <v>126</v>
      </c>
      <c r="G246" s="138" t="s">
        <v>101</v>
      </c>
      <c r="H246" s="139" t="s">
        <v>9</v>
      </c>
      <c r="I246" s="31">
        <v>41</v>
      </c>
      <c r="J246" s="32"/>
    </row>
    <row r="247" spans="1:10" ht="15.75" thickBot="1">
      <c r="A247" s="15">
        <v>13</v>
      </c>
      <c r="B247" s="16">
        <v>2303</v>
      </c>
      <c r="C247" s="17" t="s">
        <v>102</v>
      </c>
      <c r="D247" s="17" t="s">
        <v>5</v>
      </c>
      <c r="E247" s="33">
        <v>170841</v>
      </c>
      <c r="F247" s="137">
        <v>2303</v>
      </c>
      <c r="G247" s="138" t="s">
        <v>102</v>
      </c>
      <c r="H247" s="139" t="s">
        <v>4</v>
      </c>
      <c r="I247" s="19">
        <v>310</v>
      </c>
      <c r="J247" s="20"/>
    </row>
    <row r="248" spans="1:10" ht="15.75" thickBot="1">
      <c r="A248" s="21"/>
      <c r="B248" s="22"/>
      <c r="C248" s="34" t="s">
        <v>112</v>
      </c>
      <c r="D248" s="23"/>
      <c r="E248" s="35">
        <f>E247+E246</f>
        <v>188715</v>
      </c>
      <c r="F248" s="146"/>
      <c r="G248" s="138"/>
      <c r="H248" s="139"/>
      <c r="I248" s="25"/>
      <c r="J248" s="26"/>
    </row>
    <row r="249" spans="1:10" s="5" customFormat="1" ht="15">
      <c r="A249" s="36">
        <v>74</v>
      </c>
      <c r="B249" s="37">
        <v>4006</v>
      </c>
      <c r="C249" s="38" t="s">
        <v>104</v>
      </c>
      <c r="D249" s="38" t="s">
        <v>9</v>
      </c>
      <c r="E249" s="39">
        <v>5652266</v>
      </c>
      <c r="F249" s="147">
        <v>2524</v>
      </c>
      <c r="G249" s="148" t="s">
        <v>103</v>
      </c>
      <c r="H249" s="149" t="s">
        <v>5</v>
      </c>
      <c r="I249" s="42">
        <v>11192</v>
      </c>
      <c r="J249" s="43"/>
    </row>
    <row r="250" spans="1:10" s="167" customFormat="1" ht="15">
      <c r="A250" s="68">
        <v>74</v>
      </c>
      <c r="B250" s="40">
        <v>4006</v>
      </c>
      <c r="C250" s="41" t="s">
        <v>104</v>
      </c>
      <c r="D250" s="41" t="s">
        <v>4</v>
      </c>
      <c r="E250" s="171">
        <v>480522</v>
      </c>
      <c r="F250" s="147">
        <v>4006</v>
      </c>
      <c r="G250" s="148" t="s">
        <v>104</v>
      </c>
      <c r="H250" s="149" t="s">
        <v>9</v>
      </c>
      <c r="I250" s="70">
        <v>1027</v>
      </c>
      <c r="J250" s="71"/>
    </row>
    <row r="251" spans="1:10" s="167" customFormat="1" ht="15.75" thickBot="1">
      <c r="A251" s="172">
        <v>74</v>
      </c>
      <c r="B251" s="173">
        <v>4006</v>
      </c>
      <c r="C251" s="174" t="s">
        <v>104</v>
      </c>
      <c r="D251" s="174" t="s">
        <v>5</v>
      </c>
      <c r="E251" s="171">
        <v>0</v>
      </c>
      <c r="F251" s="147">
        <v>4006</v>
      </c>
      <c r="G251" s="148" t="s">
        <v>104</v>
      </c>
      <c r="H251" s="149" t="s">
        <v>4</v>
      </c>
      <c r="I251" s="175">
        <v>0</v>
      </c>
      <c r="J251" s="176"/>
    </row>
    <row r="252" spans="1:10" ht="15.75" thickBot="1">
      <c r="A252" s="21"/>
      <c r="B252" s="22"/>
      <c r="C252" s="34" t="s">
        <v>112</v>
      </c>
      <c r="D252" s="23"/>
      <c r="E252" s="35">
        <f>E251+E249</f>
        <v>5652266</v>
      </c>
      <c r="F252" s="146"/>
      <c r="G252" s="138"/>
      <c r="H252" s="139"/>
      <c r="I252" s="25"/>
      <c r="J252" s="26"/>
    </row>
    <row r="253" spans="1:10" ht="15.75" thickBot="1">
      <c r="A253" s="21">
        <v>34</v>
      </c>
      <c r="B253" s="22">
        <v>2369</v>
      </c>
      <c r="C253" s="23" t="s">
        <v>105</v>
      </c>
      <c r="D253" s="23" t="s">
        <v>4</v>
      </c>
      <c r="E253" s="35">
        <v>91857</v>
      </c>
      <c r="F253" s="146">
        <v>4006</v>
      </c>
      <c r="G253" s="138" t="s">
        <v>104</v>
      </c>
      <c r="H253" s="139" t="s">
        <v>5</v>
      </c>
      <c r="I253" s="25">
        <v>144</v>
      </c>
      <c r="J253" s="26"/>
    </row>
    <row r="254" spans="1:10" ht="15" hidden="1">
      <c r="A254" s="27">
        <v>16</v>
      </c>
      <c r="B254" s="28">
        <v>650</v>
      </c>
      <c r="C254" s="29" t="s">
        <v>106</v>
      </c>
      <c r="D254" s="29" t="s">
        <v>4</v>
      </c>
      <c r="E254" s="30">
        <v>0</v>
      </c>
      <c r="F254" s="137">
        <v>2369</v>
      </c>
      <c r="G254" s="138" t="s">
        <v>105</v>
      </c>
      <c r="H254" s="139" t="s">
        <v>5</v>
      </c>
      <c r="I254" s="31"/>
      <c r="J254" s="32"/>
    </row>
    <row r="255" spans="1:10" ht="15" hidden="1">
      <c r="A255" s="9">
        <v>16</v>
      </c>
      <c r="B255" s="10">
        <v>650</v>
      </c>
      <c r="C255" s="11" t="s">
        <v>106</v>
      </c>
      <c r="D255" s="11" t="s">
        <v>5</v>
      </c>
      <c r="E255" s="12">
        <v>0</v>
      </c>
      <c r="F255" s="137">
        <v>650</v>
      </c>
      <c r="G255" s="138" t="s">
        <v>106</v>
      </c>
      <c r="H255" s="139" t="s">
        <v>4</v>
      </c>
      <c r="I255" s="13"/>
      <c r="J255" s="14"/>
    </row>
    <row r="256" spans="1:10" s="5" customFormat="1" ht="15">
      <c r="A256" s="68">
        <v>31</v>
      </c>
      <c r="B256" s="40" t="s">
        <v>107</v>
      </c>
      <c r="C256" s="41" t="s">
        <v>108</v>
      </c>
      <c r="D256" s="41" t="s">
        <v>9</v>
      </c>
      <c r="E256" s="170">
        <f>635215827+2578372</f>
        <v>637794199</v>
      </c>
      <c r="F256" s="147">
        <v>650</v>
      </c>
      <c r="G256" s="148" t="s">
        <v>106</v>
      </c>
      <c r="H256" s="149" t="s">
        <v>5</v>
      </c>
      <c r="I256" s="70">
        <v>291732</v>
      </c>
      <c r="J256" s="71"/>
    </row>
    <row r="257" spans="1:10" ht="18.75" customHeight="1">
      <c r="A257" s="9">
        <v>31</v>
      </c>
      <c r="B257" s="10" t="s">
        <v>107</v>
      </c>
      <c r="C257" s="11" t="s">
        <v>108</v>
      </c>
      <c r="D257" s="11" t="s">
        <v>11</v>
      </c>
      <c r="E257" s="124">
        <f>64015140+3048105</f>
        <v>67063245</v>
      </c>
      <c r="F257" s="137" t="s">
        <v>107</v>
      </c>
      <c r="G257" s="138" t="s">
        <v>108</v>
      </c>
      <c r="H257" s="139" t="s">
        <v>9</v>
      </c>
      <c r="I257" s="13">
        <v>28658</v>
      </c>
      <c r="J257" s="14"/>
    </row>
    <row r="258" spans="1:10" ht="22.5" customHeight="1">
      <c r="A258" s="9">
        <v>31</v>
      </c>
      <c r="B258" s="10" t="s">
        <v>107</v>
      </c>
      <c r="C258" s="11" t="s">
        <v>108</v>
      </c>
      <c r="D258" s="11" t="s">
        <v>4</v>
      </c>
      <c r="E258" s="124">
        <f>133997149+21898445</f>
        <v>155895594</v>
      </c>
      <c r="F258" s="137" t="s">
        <v>107</v>
      </c>
      <c r="G258" s="138" t="s">
        <v>108</v>
      </c>
      <c r="H258" s="139" t="s">
        <v>11</v>
      </c>
      <c r="I258" s="13">
        <v>221025</v>
      </c>
      <c r="J258" s="14"/>
    </row>
    <row r="259" spans="1:10" ht="22.5" customHeight="1" thickBot="1">
      <c r="A259" s="15">
        <v>31</v>
      </c>
      <c r="B259" s="16" t="s">
        <v>107</v>
      </c>
      <c r="C259" s="17" t="s">
        <v>108</v>
      </c>
      <c r="D259" s="17" t="s">
        <v>5</v>
      </c>
      <c r="E259" s="18">
        <f>55169108+144570030</f>
        <v>199739138</v>
      </c>
      <c r="F259" s="137" t="s">
        <v>107</v>
      </c>
      <c r="G259" s="138" t="s">
        <v>108</v>
      </c>
      <c r="H259" s="139" t="s">
        <v>4</v>
      </c>
      <c r="I259" s="19">
        <v>808997</v>
      </c>
      <c r="J259" s="20"/>
    </row>
    <row r="260" spans="1:10" ht="15.75" thickBot="1">
      <c r="A260" s="21"/>
      <c r="B260" s="22"/>
      <c r="C260" s="34" t="s">
        <v>112</v>
      </c>
      <c r="D260" s="23"/>
      <c r="E260" s="35">
        <f>E256+E257+E258+E259</f>
        <v>1060492176</v>
      </c>
      <c r="F260" s="146"/>
      <c r="G260" s="138"/>
      <c r="H260" s="139"/>
      <c r="I260" s="25"/>
      <c r="J260" s="26"/>
    </row>
    <row r="261" spans="1:10" ht="15">
      <c r="A261" s="27">
        <v>13</v>
      </c>
      <c r="B261" s="28">
        <v>2526</v>
      </c>
      <c r="C261" s="29" t="s">
        <v>109</v>
      </c>
      <c r="D261" s="29" t="s">
        <v>11</v>
      </c>
      <c r="E261" s="30">
        <v>117850</v>
      </c>
      <c r="F261" s="137">
        <v>2526</v>
      </c>
      <c r="G261" s="138" t="s">
        <v>109</v>
      </c>
      <c r="H261" s="139" t="s">
        <v>11</v>
      </c>
      <c r="I261" s="31">
        <v>135</v>
      </c>
      <c r="J261" s="32"/>
    </row>
    <row r="262" spans="1:10" ht="15">
      <c r="A262" s="9">
        <v>13</v>
      </c>
      <c r="B262" s="10">
        <v>2526</v>
      </c>
      <c r="C262" s="11" t="s">
        <v>109</v>
      </c>
      <c r="D262" s="11" t="s">
        <v>4</v>
      </c>
      <c r="E262" s="12">
        <v>313453</v>
      </c>
      <c r="F262" s="137">
        <v>2526</v>
      </c>
      <c r="G262" s="138" t="s">
        <v>109</v>
      </c>
      <c r="H262" s="139" t="s">
        <v>4</v>
      </c>
      <c r="I262" s="13">
        <v>465</v>
      </c>
      <c r="J262" s="14"/>
    </row>
    <row r="263" spans="1:10" ht="15.75" thickBot="1">
      <c r="A263" s="15">
        <v>13</v>
      </c>
      <c r="B263" s="16">
        <v>2526</v>
      </c>
      <c r="C263" s="17" t="s">
        <v>109</v>
      </c>
      <c r="D263" s="17" t="s">
        <v>5</v>
      </c>
      <c r="E263" s="33">
        <v>35458</v>
      </c>
      <c r="F263" s="137">
        <v>2526</v>
      </c>
      <c r="G263" s="138" t="s">
        <v>109</v>
      </c>
      <c r="H263" s="139" t="s">
        <v>5</v>
      </c>
      <c r="I263" s="19">
        <v>16</v>
      </c>
      <c r="J263" s="20"/>
    </row>
    <row r="264" spans="1:10" ht="15.75" thickBot="1">
      <c r="A264" s="21"/>
      <c r="B264" s="22"/>
      <c r="C264" s="34" t="s">
        <v>112</v>
      </c>
      <c r="D264" s="23"/>
      <c r="E264" s="35">
        <f>E263+E262+E261</f>
        <v>466761</v>
      </c>
      <c r="F264" s="146"/>
      <c r="G264" s="138"/>
      <c r="H264" s="139"/>
      <c r="I264" s="25"/>
      <c r="J264" s="26"/>
    </row>
    <row r="265" spans="1:10" ht="15">
      <c r="A265" s="27">
        <v>34</v>
      </c>
      <c r="B265" s="28">
        <v>2354</v>
      </c>
      <c r="C265" s="29" t="s">
        <v>110</v>
      </c>
      <c r="D265" s="29" t="s">
        <v>4</v>
      </c>
      <c r="E265" s="30">
        <v>5084928</v>
      </c>
      <c r="F265" s="137">
        <v>2354</v>
      </c>
      <c r="G265" s="138" t="s">
        <v>110</v>
      </c>
      <c r="H265" s="139" t="s">
        <v>4</v>
      </c>
      <c r="I265" s="31">
        <v>8795</v>
      </c>
      <c r="J265" s="32">
        <v>55726</v>
      </c>
    </row>
    <row r="266" spans="1:10" ht="15.75" thickBot="1">
      <c r="A266" s="15">
        <v>34</v>
      </c>
      <c r="B266" s="16">
        <v>2354</v>
      </c>
      <c r="C266" s="17" t="s">
        <v>110</v>
      </c>
      <c r="D266" s="17" t="s">
        <v>5</v>
      </c>
      <c r="E266" s="33">
        <v>11845406</v>
      </c>
      <c r="F266" s="137">
        <v>2354</v>
      </c>
      <c r="G266" s="138" t="s">
        <v>110</v>
      </c>
      <c r="H266" s="139" t="s">
        <v>5</v>
      </c>
      <c r="I266" s="19">
        <v>25557</v>
      </c>
      <c r="J266" s="20">
        <v>4169475</v>
      </c>
    </row>
    <row r="267" spans="1:10" ht="15.75" thickBot="1">
      <c r="A267" s="21"/>
      <c r="B267" s="22"/>
      <c r="C267" s="34" t="s">
        <v>112</v>
      </c>
      <c r="D267" s="23"/>
      <c r="E267" s="35">
        <f>E266+E265</f>
        <v>16930334</v>
      </c>
      <c r="F267" s="146"/>
      <c r="G267" s="138"/>
      <c r="H267" s="139"/>
      <c r="I267" s="25"/>
      <c r="J267" s="26"/>
    </row>
    <row r="268" spans="1:10" ht="15">
      <c r="A268" s="9">
        <v>87</v>
      </c>
      <c r="B268" s="10">
        <v>6201</v>
      </c>
      <c r="C268" s="11" t="s">
        <v>111</v>
      </c>
      <c r="D268" s="11" t="s">
        <v>4</v>
      </c>
      <c r="E268" s="12">
        <v>629888</v>
      </c>
      <c r="F268" s="137">
        <v>6201</v>
      </c>
      <c r="G268" s="138" t="s">
        <v>111</v>
      </c>
      <c r="H268" s="139" t="s">
        <v>4</v>
      </c>
      <c r="I268" s="13">
        <v>659</v>
      </c>
      <c r="J268" s="14"/>
    </row>
    <row r="269" spans="1:10" ht="15.75" thickBot="1">
      <c r="A269" s="15">
        <v>87</v>
      </c>
      <c r="B269" s="16">
        <v>6201</v>
      </c>
      <c r="C269" s="17" t="s">
        <v>111</v>
      </c>
      <c r="D269" s="17" t="s">
        <v>5</v>
      </c>
      <c r="E269" s="33">
        <v>36140</v>
      </c>
      <c r="F269" s="137"/>
      <c r="G269" s="138"/>
      <c r="H269" s="139"/>
      <c r="I269" s="19">
        <v>93</v>
      </c>
      <c r="J269" s="20">
        <v>2931</v>
      </c>
    </row>
    <row r="270" spans="1:10" ht="15.75" thickBot="1">
      <c r="A270" s="21"/>
      <c r="B270" s="22"/>
      <c r="C270" s="34" t="s">
        <v>112</v>
      </c>
      <c r="D270" s="23"/>
      <c r="E270" s="35">
        <f>E269+E268</f>
        <v>666028</v>
      </c>
      <c r="F270" s="146"/>
      <c r="G270" s="138"/>
      <c r="H270" s="139"/>
      <c r="I270" s="25"/>
      <c r="J270" s="26"/>
    </row>
    <row r="271" spans="1:10" ht="15">
      <c r="A271" s="27"/>
      <c r="B271" s="28"/>
      <c r="C271" s="29"/>
      <c r="D271" s="29"/>
      <c r="E271" s="30"/>
      <c r="F271" s="137"/>
      <c r="G271" s="138"/>
      <c r="H271" s="139"/>
      <c r="I271" s="31"/>
      <c r="J271" s="32"/>
    </row>
    <row r="272" spans="1:10" ht="15">
      <c r="A272" s="9"/>
      <c r="B272" s="10"/>
      <c r="C272" s="11"/>
      <c r="D272" s="123" t="s">
        <v>117</v>
      </c>
      <c r="E272" s="124">
        <f>E273+E274+E275+E276</f>
        <v>1501841445</v>
      </c>
      <c r="F272" s="137"/>
      <c r="G272" s="138"/>
      <c r="H272" s="139"/>
      <c r="I272" s="13"/>
      <c r="J272" s="14"/>
    </row>
    <row r="273" spans="1:10" ht="15">
      <c r="A273" s="9"/>
      <c r="B273" s="10"/>
      <c r="C273" s="11"/>
      <c r="D273" s="123" t="s">
        <v>9</v>
      </c>
      <c r="E273" s="124">
        <f>E11+E29+E46+E74+E80+E94+E97+E102+E111+E127+E145+E149+E177+E197+E209+E214+E219+E223+E233+E238+E245+E249+E256</f>
        <v>795968350</v>
      </c>
      <c r="F273" s="137"/>
      <c r="G273" s="138"/>
      <c r="H273" s="139"/>
      <c r="I273" s="13"/>
      <c r="J273" s="14"/>
    </row>
    <row r="274" spans="1:10" ht="15">
      <c r="A274" s="9"/>
      <c r="B274" s="10"/>
      <c r="C274" s="11"/>
      <c r="D274" s="123" t="s">
        <v>11</v>
      </c>
      <c r="E274" s="124">
        <f>E28+E47+E57+E84+E98+E118+E122+E159+E169+E189+E201+E215+E234+E239+E257+E261</f>
        <v>111953084</v>
      </c>
      <c r="F274" s="137"/>
      <c r="G274" s="138"/>
      <c r="H274" s="139"/>
      <c r="I274" s="13"/>
      <c r="J274" s="14"/>
    </row>
    <row r="275" spans="1:10" ht="15">
      <c r="A275" s="9"/>
      <c r="B275" s="10"/>
      <c r="C275" s="11"/>
      <c r="D275" s="123" t="s">
        <v>4</v>
      </c>
      <c r="E275" s="124">
        <f>122301567+39365+E258+E250</f>
        <v>278717048</v>
      </c>
      <c r="F275" s="137"/>
      <c r="G275" s="138"/>
      <c r="H275" s="139"/>
      <c r="I275" s="13"/>
      <c r="J275" s="14"/>
    </row>
    <row r="276" spans="1:10" ht="15">
      <c r="A276" s="9"/>
      <c r="B276" s="10"/>
      <c r="C276" s="11"/>
      <c r="D276" s="123" t="s">
        <v>5</v>
      </c>
      <c r="E276" s="124">
        <f>115944347+E259-480522</f>
        <v>315202963</v>
      </c>
      <c r="F276" s="137"/>
      <c r="G276" s="138"/>
      <c r="H276" s="139"/>
      <c r="I276" s="13"/>
      <c r="J276" s="14"/>
    </row>
    <row r="277" spans="1:10" ht="15">
      <c r="A277" s="9"/>
      <c r="B277" s="10"/>
      <c r="C277" s="11"/>
      <c r="D277" s="123"/>
      <c r="E277" s="12"/>
      <c r="F277" s="137"/>
      <c r="G277" s="138"/>
      <c r="H277" s="139"/>
      <c r="I277" s="13"/>
      <c r="J277" s="14"/>
    </row>
    <row r="278" spans="1:10" ht="15">
      <c r="A278" s="9"/>
      <c r="B278" s="10"/>
      <c r="C278" s="11"/>
      <c r="D278" s="123" t="s">
        <v>118</v>
      </c>
      <c r="E278" s="12"/>
      <c r="F278" s="137"/>
      <c r="G278" s="138"/>
      <c r="H278" s="139"/>
      <c r="I278" s="13"/>
      <c r="J278" s="14"/>
    </row>
    <row r="279" spans="1:10" ht="15">
      <c r="A279" s="9"/>
      <c r="B279" s="10"/>
      <c r="C279" s="11"/>
      <c r="D279" s="123" t="s">
        <v>119</v>
      </c>
      <c r="E279" s="124">
        <f>E280+E281+E282+E283</f>
        <v>1060492176</v>
      </c>
      <c r="F279" s="137"/>
      <c r="G279" s="138"/>
      <c r="H279" s="139"/>
      <c r="I279" s="13"/>
      <c r="J279" s="14"/>
    </row>
    <row r="280" spans="1:10" ht="15">
      <c r="A280" s="9"/>
      <c r="B280" s="10"/>
      <c r="C280" s="11"/>
      <c r="D280" s="123" t="s">
        <v>9</v>
      </c>
      <c r="E280" s="170">
        <f>635215827+2578372</f>
        <v>637794199</v>
      </c>
      <c r="F280" s="137"/>
      <c r="G280" s="138"/>
      <c r="H280" s="139"/>
      <c r="I280" s="13"/>
      <c r="J280" s="14"/>
    </row>
    <row r="281" spans="1:10" ht="15">
      <c r="A281" s="9"/>
      <c r="B281" s="10"/>
      <c r="C281" s="11"/>
      <c r="D281" s="123" t="s">
        <v>11</v>
      </c>
      <c r="E281" s="124">
        <f>64015140+3048105</f>
        <v>67063245</v>
      </c>
      <c r="F281" s="137"/>
      <c r="G281" s="138"/>
      <c r="H281" s="139"/>
      <c r="I281" s="13"/>
      <c r="J281" s="14"/>
    </row>
    <row r="282" spans="1:10" ht="15">
      <c r="A282" s="9"/>
      <c r="B282" s="10"/>
      <c r="C282" s="11"/>
      <c r="D282" s="123" t="s">
        <v>4</v>
      </c>
      <c r="E282" s="124">
        <f>133997149+21898445</f>
        <v>155895594</v>
      </c>
      <c r="F282" s="137"/>
      <c r="G282" s="138"/>
      <c r="H282" s="139"/>
      <c r="I282" s="13"/>
      <c r="J282" s="14"/>
    </row>
    <row r="283" spans="1:10" ht="15">
      <c r="A283" s="9"/>
      <c r="B283" s="10"/>
      <c r="C283" s="11"/>
      <c r="D283" s="123" t="s">
        <v>5</v>
      </c>
      <c r="E283" s="18">
        <f>55169108+144570030</f>
        <v>199739138</v>
      </c>
      <c r="F283" s="137"/>
      <c r="G283" s="138"/>
      <c r="H283" s="139"/>
      <c r="I283" s="13"/>
      <c r="J283" s="14"/>
    </row>
    <row r="284" spans="1:10" ht="15">
      <c r="A284" s="9"/>
      <c r="B284" s="10"/>
      <c r="C284" s="11"/>
      <c r="D284" s="11"/>
      <c r="E284" s="12"/>
      <c r="F284" s="137">
        <v>6201</v>
      </c>
      <c r="G284" s="138" t="s">
        <v>111</v>
      </c>
      <c r="H284" s="139" t="s">
        <v>5</v>
      </c>
      <c r="I284" s="125"/>
      <c r="J284" s="14"/>
    </row>
    <row r="286" spans="1:4" ht="15">
      <c r="A286" s="126" t="s">
        <v>121</v>
      </c>
      <c r="B286" s="126"/>
      <c r="C286" s="126"/>
      <c r="D286" s="126"/>
    </row>
    <row r="287" spans="1:4" ht="15">
      <c r="A287" s="126"/>
      <c r="B287" s="126"/>
      <c r="C287" s="126"/>
      <c r="D287" s="126"/>
    </row>
    <row r="288" spans="1:4" ht="15">
      <c r="A288" s="126"/>
      <c r="B288" s="126"/>
      <c r="C288" s="126"/>
      <c r="D288" s="126"/>
    </row>
    <row r="289" spans="1:4" ht="15">
      <c r="A289" s="126"/>
      <c r="B289" s="126"/>
      <c r="C289" s="126"/>
      <c r="D289" s="126"/>
    </row>
    <row r="290" ht="15">
      <c r="A290" s="126" t="s">
        <v>122</v>
      </c>
    </row>
    <row r="291" spans="1:4" ht="15">
      <c r="A291" s="126"/>
      <c r="B291" s="126"/>
      <c r="C291" s="126"/>
      <c r="D291" s="126"/>
    </row>
    <row r="292" spans="1:4" ht="15">
      <c r="A292" s="126"/>
      <c r="B292" s="126"/>
      <c r="C292" s="126"/>
      <c r="D292" s="126"/>
    </row>
    <row r="293" spans="1:4" ht="15">
      <c r="A293" s="126"/>
      <c r="B293" s="126"/>
      <c r="C293" s="126"/>
      <c r="D293" s="126"/>
    </row>
  </sheetData>
  <sheetProtection/>
  <mergeCells count="2">
    <mergeCell ref="A3:U3"/>
    <mergeCell ref="A1:U1"/>
  </mergeCells>
  <printOptions/>
  <pageMargins left="0.5511811023622047" right="0.4330708661417323" top="0.15748031496062992" bottom="0.15748031496062992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энергии (детализированный)</dc:title>
  <dc:subject/>
  <dc:creator/>
  <cp:keywords/>
  <dc:description/>
  <cp:lastModifiedBy>Зырянова Елена</cp:lastModifiedBy>
  <cp:lastPrinted>2011-04-19T08:28:21Z</cp:lastPrinted>
  <dcterms:created xsi:type="dcterms:W3CDTF">2011-04-15T05:08:51Z</dcterms:created>
  <dcterms:modified xsi:type="dcterms:W3CDTF">2011-04-19T08:29:57Z</dcterms:modified>
  <cp:category/>
  <cp:version/>
  <cp:contentType/>
  <cp:contentStatus/>
</cp:coreProperties>
</file>